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10"/>
  </bookViews>
  <sheets>
    <sheet name="2010" sheetId="1" r:id="rId1"/>
    <sheet name="2009" sheetId="2" r:id="rId2"/>
    <sheet name="2008" sheetId="3" r:id="rId3"/>
    <sheet name="2007" sheetId="4" r:id="rId4"/>
    <sheet name="2006" sheetId="5" r:id="rId5"/>
    <sheet name="2005" sheetId="6" r:id="rId6"/>
    <sheet name="2004" sheetId="7" r:id="rId7"/>
    <sheet name="2003" sheetId="8" r:id="rId8"/>
    <sheet name="2002" sheetId="9" r:id="rId9"/>
    <sheet name="2001" sheetId="10" r:id="rId10"/>
    <sheet name="2001 to 2010" sheetId="11" r:id="rId11"/>
  </sheets>
  <definedNames>
    <definedName name="_xlnm.Print_Area" localSheetId="9">'2001'!$A$1:$F$143</definedName>
    <definedName name="_xlnm.Print_Area" localSheetId="10">'2001 to 2010'!$A$1:$C$148</definedName>
    <definedName name="_xlnm.Print_Area" localSheetId="8">'2002'!$A$1:$F$147</definedName>
    <definedName name="_xlnm.Print_Area" localSheetId="7">'2003'!$A$1:$F$153</definedName>
    <definedName name="_xlnm.Print_Area" localSheetId="6">'2004'!$A$1:$F$153</definedName>
    <definedName name="_xlnm.Print_Area" localSheetId="5">'2005'!$A$1:$F$153</definedName>
    <definedName name="_xlnm.Print_Area" localSheetId="4">'2006'!$A$1:$F$153</definedName>
    <definedName name="_xlnm.Print_Area" localSheetId="3">'2007'!$A$1:$F$153</definedName>
    <definedName name="_xlnm.Print_Area" localSheetId="2">'2008'!$A$1:$E$152</definedName>
    <definedName name="_xlnm.Print_Area" localSheetId="1">'2009'!$A$1:$E$151</definedName>
    <definedName name="_xlnm.Print_Area" localSheetId="0">'2010'!$A$1:$E$152</definedName>
    <definedName name="_xlnm.Print_Titles" localSheetId="9">'2001'!$1:$6</definedName>
    <definedName name="_xlnm.Print_Titles" localSheetId="10">'2001 to 2010'!$1:$6</definedName>
    <definedName name="_xlnm.Print_Titles" localSheetId="8">'2002'!$1:$5</definedName>
    <definedName name="_xlnm.Print_Titles" localSheetId="7">'2003'!$1:$6</definedName>
    <definedName name="_xlnm.Print_Titles" localSheetId="6">'2004'!$1:$6</definedName>
    <definedName name="_xlnm.Print_Titles" localSheetId="5">'2005'!$1:$6</definedName>
    <definedName name="_xlnm.Print_Titles" localSheetId="4">'2006'!$1:$6</definedName>
    <definedName name="_xlnm.Print_Titles" localSheetId="3">'2007'!$1:$6</definedName>
    <definedName name="_xlnm.Print_Titles" localSheetId="2">'2008'!$1:$6</definedName>
    <definedName name="_xlnm.Print_Titles" localSheetId="1">'2009'!$1:$6</definedName>
    <definedName name="_xlnm.Print_Titles" localSheetId="0">'2010'!$1:$6</definedName>
  </definedNames>
  <calcPr fullCalcOnLoad="1"/>
</workbook>
</file>

<file path=xl/sharedStrings.xml><?xml version="1.0" encoding="utf-8"?>
<sst xmlns="http://schemas.openxmlformats.org/spreadsheetml/2006/main" count="1599" uniqueCount="258">
  <si>
    <t>Crop production</t>
  </si>
  <si>
    <t>Animal production</t>
  </si>
  <si>
    <t>Forestry and logging</t>
  </si>
  <si>
    <t>Fishing, hunting and trapping</t>
  </si>
  <si>
    <t>Agriculture and forestry support activities</t>
  </si>
  <si>
    <t>Mining, except oil and gas</t>
  </si>
  <si>
    <t>Utilities</t>
  </si>
  <si>
    <t>Construction of buildings</t>
  </si>
  <si>
    <t>Heavy and civil engineering construction</t>
  </si>
  <si>
    <t>Specialty trade contractors</t>
  </si>
  <si>
    <t>Food manufacturing</t>
  </si>
  <si>
    <t>Beverage and tobacco product manufacturing</t>
  </si>
  <si>
    <t>Textile mills</t>
  </si>
  <si>
    <t>Textile product mills</t>
  </si>
  <si>
    <t>Apparel manufacturing</t>
  </si>
  <si>
    <t>Leather and allied product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</si>
  <si>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</si>
  <si>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</si>
  <si>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</si>
  <si>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</si>
  <si>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</si>
  <si>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</si>
  <si>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</si>
  <si>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</si>
  <si>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</si>
  <si>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</si>
  <si>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</si>
  <si>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 and appliance mfg.</t>
  </si>
  <si>
    <t>Transportation equipment manufacturing</t>
  </si>
  <si>
    <t>Furniture and related product manufacturing</t>
  </si>
  <si>
    <t>Miscellaneous manufacturing</t>
  </si>
  <si>
    <t>Merchant wholesalers, durable goods</t>
  </si>
  <si>
    <t>Merchant wholesalers, nondurable goods</t>
  </si>
  <si>
    <t>Electronic markets and agents and brokers</t>
  </si>
  <si>
    <t>Motor vehicle and parts dealers</t>
  </si>
  <si>
    <t>Furniture and home furnishings stores</t>
  </si>
  <si>
    <t>Electronics and appliance stores</t>
  </si>
  <si>
    <t>Building material and garden supply stores</t>
  </si>
  <si>
    <t>Food and beverage stores</t>
  </si>
  <si>
    <t>Health and personal care stores</t>
  </si>
  <si>
    <t>Gasoline stations</t>
  </si>
  <si>
    <t>Clothing and clothing accessories stores</t>
  </si>
  <si>
    <t>Sporting goods, hobby, book and music stores</t>
  </si>
  <si>
    <t>General merchandise stores</t>
  </si>
  <si>
    <t>Miscellaneous store retailers</t>
  </si>
  <si>
    <t>Nonstore retailers</t>
  </si>
  <si>
    <t>Air transportation</t>
  </si>
  <si>
    <t>Water transportation</t>
  </si>
  <si>
    <t>Truck transportation</t>
  </si>
  <si>
    <t>Transit and ground passenger transportation</t>
  </si>
  <si>
    <t>Pipeline transportation</t>
  </si>
  <si>
    <t>Scenic and sightseeing transportation</t>
  </si>
  <si>
    <t>Support activities for transportation</t>
  </si>
  <si>
    <t>Couriers and messengers</t>
  </si>
  <si>
    <t>Warehousing and storage</t>
  </si>
  <si>
    <t>Publishing industries, except Internet</t>
  </si>
  <si>
    <t>Motion picture and sound recording industries</t>
  </si>
  <si>
    <t>Broadcasting, except Internet</t>
  </si>
  <si>
    <t>Internet publishing and broadcasting</t>
  </si>
  <si>
    <t>Telecommunications</t>
  </si>
  <si>
    <t>ISPs, search portals, and data processing</t>
  </si>
  <si>
    <t>Credit intermediation and related activities</t>
  </si>
  <si>
    <t>Securities, commodity contracts, investments</t>
  </si>
  <si>
    <t>Insurance carriers and related activities</t>
  </si>
  <si>
    <t>Funds, trusts, and other financial vehicles</t>
  </si>
  <si>
    <t>Real estate</t>
  </si>
  <si>
    <t>Rental and leasing services</t>
  </si>
  <si>
    <t>Lessors of nonfinancial intangible assets</t>
  </si>
  <si>
    <t>Professional and technical services</t>
  </si>
  <si>
    <t>Management of companies and enterprises</t>
  </si>
  <si>
    <t>Administrative and support services</t>
  </si>
  <si>
    <t>Waste management and remediation services</t>
  </si>
  <si>
    <t>Educational services</t>
  </si>
  <si>
    <t>Ambulatory health care services</t>
  </si>
  <si>
    <t>Hospitals</t>
  </si>
  <si>
    <t>Nursing and residential care facilities</t>
  </si>
  <si>
    <t>Social assistance</t>
  </si>
  <si>
    <t>Performing arts and spectator sports</t>
  </si>
  <si>
    <t>Museums, historical sites, zoos, and parks</t>
  </si>
  <si>
    <t>Amusements, gambling, and recreation</t>
  </si>
  <si>
    <t>Accommodation</t>
  </si>
  <si>
    <t>Food services and drinking places</t>
  </si>
  <si>
    <t>Repair and maintenance</t>
  </si>
  <si>
    <t>Personal and laundry services</t>
  </si>
  <si>
    <t>Membership associations and organizations</t>
  </si>
  <si>
    <t>Private households</t>
  </si>
  <si>
    <t>Other information services</t>
  </si>
  <si>
    <t>Unclassified</t>
  </si>
  <si>
    <t>Average</t>
  </si>
  <si>
    <t>Employment</t>
  </si>
  <si>
    <t>Construction</t>
  </si>
  <si>
    <t>Rhode Island Covered Employment and Wages</t>
  </si>
  <si>
    <t>Total Private &amp; Government</t>
  </si>
  <si>
    <t>Total Private Only</t>
  </si>
  <si>
    <t>Agriculture, Forestry, Fishing &amp; Hunting</t>
  </si>
  <si>
    <t>Mining</t>
  </si>
  <si>
    <t>Manufacturing</t>
  </si>
  <si>
    <t>Wholesale Trade</t>
  </si>
  <si>
    <t>Retail Trade</t>
  </si>
  <si>
    <t>Transportation &amp; Warehousing</t>
  </si>
  <si>
    <t>Information</t>
  </si>
  <si>
    <t>Finance &amp; Insurance</t>
  </si>
  <si>
    <t>Real Estate &amp; Rental &amp; Leasing</t>
  </si>
  <si>
    <t>Professional &amp; Technical Services</t>
  </si>
  <si>
    <t>Management of Companies &amp; Enterprises</t>
  </si>
  <si>
    <t>Administrative &amp; Waste Services</t>
  </si>
  <si>
    <t>Educational Services</t>
  </si>
  <si>
    <t>Health Care &amp; Social Assistance</t>
  </si>
  <si>
    <t>Arts, Entertainment, &amp; Recreation</t>
  </si>
  <si>
    <t>Accommodation &amp; Food Services</t>
  </si>
  <si>
    <t>Other services, except Public Administration</t>
  </si>
  <si>
    <t>Government</t>
  </si>
  <si>
    <t xml:space="preserve">  Federal </t>
  </si>
  <si>
    <t xml:space="preserve">  State</t>
  </si>
  <si>
    <t xml:space="preserve">  Local</t>
  </si>
  <si>
    <t>*</t>
  </si>
  <si>
    <t>Data not available due to the possibility of identification with an individual employer.</t>
  </si>
  <si>
    <t>Released 4/2003. Data subject to revision.</t>
  </si>
  <si>
    <t>Statewide Employment by NAICS</t>
  </si>
  <si>
    <t>2001-Statewide Employment by NAICS</t>
  </si>
  <si>
    <t>Number</t>
  </si>
  <si>
    <t>Total</t>
  </si>
  <si>
    <t>of Units</t>
  </si>
  <si>
    <t>Wages</t>
  </si>
  <si>
    <t>Annual Wage</t>
  </si>
  <si>
    <t>2002-Statewide Employment by NAICS</t>
  </si>
  <si>
    <t>Number of</t>
  </si>
  <si>
    <t>Units</t>
  </si>
  <si>
    <t>Oil and gas extraction</t>
  </si>
  <si>
    <t>Support activities for mining</t>
  </si>
  <si>
    <t>Monetary authorities - central bank</t>
  </si>
  <si>
    <t>Real Estate, Rental &amp; Leasing</t>
  </si>
  <si>
    <t>Management of Companies &amp; Enterprise</t>
  </si>
  <si>
    <t>Waste management &amp; redemption services</t>
  </si>
  <si>
    <t>Arts, Entertainment &amp; Recreation</t>
  </si>
  <si>
    <t>Other Services Except Public Administration</t>
  </si>
  <si>
    <t>Federal</t>
  </si>
  <si>
    <t>State</t>
  </si>
  <si>
    <t>Local</t>
  </si>
  <si>
    <t>*Data not available due to the possibility of identification with an individual employer.</t>
  </si>
  <si>
    <t>Released 7/2003. Data subject to revision.</t>
  </si>
  <si>
    <t>2003-Statewide Employment by NAICS</t>
  </si>
  <si>
    <t>Rail transportation</t>
  </si>
  <si>
    <t>Postal service</t>
  </si>
  <si>
    <t>Data may not add up due to rounding variations.</t>
  </si>
  <si>
    <t>Employment changes may be influenced by noneconomic code changes resulting</t>
  </si>
  <si>
    <t>from NAICS revisions and/or changes in employers reporting methods.</t>
  </si>
  <si>
    <t>* Not shown due to the possibility of data being identified with an individual employer.</t>
  </si>
  <si>
    <t>Data subject to revision.</t>
  </si>
  <si>
    <t>2004-Statewide Employment by NAICS</t>
  </si>
  <si>
    <t>2005-Statewide Employment by NAICS</t>
  </si>
  <si>
    <t>2006-Statewide Employment by NAICS</t>
  </si>
  <si>
    <t>2007-Statewide Employment by NAICS</t>
  </si>
  <si>
    <t>-</t>
  </si>
  <si>
    <t>2008-Statewide Employment by NAICS</t>
  </si>
  <si>
    <t xml:space="preserve"> Total Private &amp; Government </t>
  </si>
  <si>
    <t xml:space="preserve"> Total Private Only </t>
  </si>
  <si>
    <t xml:space="preserve"> 111  Crop production</t>
  </si>
  <si>
    <t xml:space="preserve"> 112  Animal production</t>
  </si>
  <si>
    <t xml:space="preserve"> 113  Forestry and logging</t>
  </si>
  <si>
    <t xml:space="preserve"> 114  Fishing, hunting and trapping</t>
  </si>
  <si>
    <t xml:space="preserve"> 115  Agriculture and forestry support activities</t>
  </si>
  <si>
    <t xml:space="preserve"> 211  Oil and gas extraction</t>
  </si>
  <si>
    <t xml:space="preserve"> 212  Mining, except oil and gas</t>
  </si>
  <si>
    <t xml:space="preserve"> 213  Support activities for mining</t>
  </si>
  <si>
    <t xml:space="preserve"> 221  Utilities</t>
  </si>
  <si>
    <t xml:space="preserve"> 236  Construction of buildings</t>
  </si>
  <si>
    <t xml:space="preserve"> 237  Heavy and civil engineering construction</t>
  </si>
  <si>
    <t xml:space="preserve"> 238  Specialty trade contractors</t>
  </si>
  <si>
    <t xml:space="preserve"> 311  Food manufacturing</t>
  </si>
  <si>
    <t xml:space="preserve"> 312  Beverage and tobacco product manufacturing</t>
  </si>
  <si>
    <t xml:space="preserve"> 313  Textile mills</t>
  </si>
  <si>
    <t xml:space="preserve"> 314  Textile product mills</t>
  </si>
  <si>
    <t xml:space="preserve"> 315  Apparel manufacturing</t>
  </si>
  <si>
    <t xml:space="preserve"> 316  Leather and allied product manufacturing</t>
  </si>
  <si>
    <t xml:space="preserve"> 321  Wood product manufacturing</t>
  </si>
  <si>
    <t xml:space="preserve"> 322  Paper manufacturing</t>
  </si>
  <si>
    <t xml:space="preserve"> 323  Printing and related support activities</t>
  </si>
  <si>
    <t xml:space="preserve"> 324  Petroleum and coal products manufacturing</t>
  </si>
  <si>
    <t xml:space="preserve"> 325  Chemical manufacturing</t>
  </si>
  <si>
    <t xml:space="preserve"> 326  Plastics and rubber products manufacturing</t>
  </si>
  <si>
    <t xml:space="preserve"> 327  Nonmetallic mineral product manufacturing</t>
  </si>
  <si>
    <t xml:space="preserve"> 331  Primary metal manufacturing</t>
  </si>
  <si>
    <t xml:space="preserve"> 332  Fabricated metal product manufacturing</t>
  </si>
  <si>
    <t xml:space="preserve"> 333  Machinery manufacturing</t>
  </si>
  <si>
    <t xml:space="preserve"> 334  Computer and electronic product manufacturing</t>
  </si>
  <si>
    <t xml:space="preserve"> 335  Electrical equipment and appliance mfg.</t>
  </si>
  <si>
    <t xml:space="preserve"> 336  Transportation equipment manufacturing</t>
  </si>
  <si>
    <t xml:space="preserve"> 337  Furniture and related product manufacturing</t>
  </si>
  <si>
    <t xml:space="preserve"> 339  Miscellaneous manufacturing</t>
  </si>
  <si>
    <t xml:space="preserve"> 423  Merchant wholesalers, durable goods</t>
  </si>
  <si>
    <t xml:space="preserve"> 424  Merchant wholesalers, nondurable goods</t>
  </si>
  <si>
    <t xml:space="preserve"> 425  Electronic markets and agents and brokers</t>
  </si>
  <si>
    <t xml:space="preserve"> 441  Motor vehicle and parts dealers</t>
  </si>
  <si>
    <t xml:space="preserve"> 442  Furniture and home furnishings stores</t>
  </si>
  <si>
    <t xml:space="preserve"> 443  Electronics and appliance stores</t>
  </si>
  <si>
    <t xml:space="preserve"> 444  Building material and garden supply stores</t>
  </si>
  <si>
    <t xml:space="preserve"> 445  Food and beverage stores</t>
  </si>
  <si>
    <t xml:space="preserve"> 446  Health and personal care stores</t>
  </si>
  <si>
    <t xml:space="preserve"> 447  Gasoline stations</t>
  </si>
  <si>
    <t xml:space="preserve"> 448  Clothing and clothing accessories stores</t>
  </si>
  <si>
    <t xml:space="preserve"> 451  Sporting goods, hobby, book and music stores</t>
  </si>
  <si>
    <t xml:space="preserve"> 452  General merchandise stores</t>
  </si>
  <si>
    <t xml:space="preserve"> 453  Miscellaneous store retailers</t>
  </si>
  <si>
    <t xml:space="preserve"> 454  Nonstore retailers</t>
  </si>
  <si>
    <t xml:space="preserve"> 481  Air transportation</t>
  </si>
  <si>
    <t xml:space="preserve"> 482  Rail transportation</t>
  </si>
  <si>
    <t xml:space="preserve"> 483  Water transportation</t>
  </si>
  <si>
    <t xml:space="preserve"> 484  Truck transportation</t>
  </si>
  <si>
    <t xml:space="preserve"> 485  Transit and ground passenger transportation</t>
  </si>
  <si>
    <t xml:space="preserve"> 486  Pipeline transportation</t>
  </si>
  <si>
    <t xml:space="preserve"> 487  Scenic and sightseeing transportation</t>
  </si>
  <si>
    <t xml:space="preserve"> 488  Support activities for transportation</t>
  </si>
  <si>
    <t xml:space="preserve"> 491  Postal service</t>
  </si>
  <si>
    <t xml:space="preserve"> 492  Couriers and messengers</t>
  </si>
  <si>
    <t xml:space="preserve"> 493  Warehousing and storage</t>
  </si>
  <si>
    <t xml:space="preserve"> 511  Publishing industries, except Internet</t>
  </si>
  <si>
    <t xml:space="preserve"> 512  Motion picture and sound recording industries</t>
  </si>
  <si>
    <t xml:space="preserve"> 515  Broadcasting, except Internet</t>
  </si>
  <si>
    <t xml:space="preserve"> 516  Internet publishing and broadcasting</t>
  </si>
  <si>
    <t xml:space="preserve"> 517  Telecommunications</t>
  </si>
  <si>
    <t xml:space="preserve"> 518  ISPs, search portals, and data processing</t>
  </si>
  <si>
    <t xml:space="preserve"> 519  Other information services</t>
  </si>
  <si>
    <t xml:space="preserve"> 521  Monetary authorities - central bank</t>
  </si>
  <si>
    <t xml:space="preserve"> 522  Credit intermediation and related activities</t>
  </si>
  <si>
    <t xml:space="preserve"> 523  Securities, commodity contracts, investments</t>
  </si>
  <si>
    <t xml:space="preserve"> 524  Insurance carriers and related activities</t>
  </si>
  <si>
    <t xml:space="preserve"> 525  Funds, trusts, and other financial vehicles</t>
  </si>
  <si>
    <t xml:space="preserve"> 531  Real estate</t>
  </si>
  <si>
    <t xml:space="preserve"> 532  Rental and leasing services</t>
  </si>
  <si>
    <t xml:space="preserve"> 533  Lessors of nonfinancial intangible assets</t>
  </si>
  <si>
    <t xml:space="preserve"> 541  Professional and technical services</t>
  </si>
  <si>
    <t xml:space="preserve"> 551  Management of companies and enterprises</t>
  </si>
  <si>
    <t xml:space="preserve"> 561  Administrative and support services</t>
  </si>
  <si>
    <t xml:space="preserve"> 562  Waste management &amp; redemption services</t>
  </si>
  <si>
    <t xml:space="preserve"> 611  Educational services</t>
  </si>
  <si>
    <t xml:space="preserve"> 621  Ambulatory health care services</t>
  </si>
  <si>
    <t xml:space="preserve"> 622  Hospitals</t>
  </si>
  <si>
    <t xml:space="preserve"> 623  Nursing and residential care facilities</t>
  </si>
  <si>
    <t xml:space="preserve"> 624  Social assistance</t>
  </si>
  <si>
    <t xml:space="preserve"> 711  Performing arts and spectator sports</t>
  </si>
  <si>
    <t xml:space="preserve"> 712  Museums, historical sites, zoos, and parks</t>
  </si>
  <si>
    <t xml:space="preserve"> 713  Amusements, gambling, and recreation</t>
  </si>
  <si>
    <t xml:space="preserve"> 721  Accommodation</t>
  </si>
  <si>
    <t xml:space="preserve"> 722  Food services and drinking places</t>
  </si>
  <si>
    <t xml:space="preserve"> 811  Repair and maintenance</t>
  </si>
  <si>
    <t xml:space="preserve"> 812  Personal and laundry services</t>
  </si>
  <si>
    <t xml:space="preserve"> 813  Membership associations and organizations</t>
  </si>
  <si>
    <t xml:space="preserve"> 814  Private households</t>
  </si>
  <si>
    <r>
      <t xml:space="preserve"> </t>
    </r>
    <r>
      <rPr>
        <sz val="10"/>
        <rFont val="Arial"/>
        <family val="2"/>
      </rPr>
      <t>999</t>
    </r>
    <r>
      <rPr>
        <b/>
        <sz val="10"/>
        <rFont val="Arial"/>
        <family val="2"/>
      </rPr>
      <t xml:space="preserve">  Unclassified</t>
    </r>
  </si>
  <si>
    <t xml:space="preserve">        Federal</t>
  </si>
  <si>
    <t xml:space="preserve">        State</t>
  </si>
  <si>
    <t xml:space="preserve">        Local</t>
  </si>
  <si>
    <t>from NAICS revisions and / or changes in employers reporting methods.</t>
  </si>
  <si>
    <t xml:space="preserve">Data subject to revision - Numbers may not add due to rounding variations. </t>
  </si>
  <si>
    <t>2009-Statewide Employment by NAICS</t>
  </si>
  <si>
    <t>Data subject to revision - Numbers may not add due to rounding variations. 7/2010</t>
  </si>
  <si>
    <t>2010-Statewide Employment by NAICS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</si>
</sst>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000"/>
    <numFmt numFmtId="169" formatCode="0.000"/>
    <numFmt numFmtId="170" formatCode="0.0"/>
    <numFmt numFmtId="171" formatCode="&quot;$&quot;#,##0"/>
    <numFmt numFmtId="172" formatCode="[$-409]h:mm:ss\ AM/PM"/>
    <numFmt numFmtId="173" formatCode="[$-409]dddd\,\ mmmm\ d\,\ yyyy"/>
    <numFmt numFmtId="174" formatCode="0.E+00"/>
  </numFmts>
  <fonts count="41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sz val="8.5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67" fontId="1" fillId="0" borderId="0" xfId="42" applyNumberFormat="1" applyFont="1" applyAlignment="1">
      <alignment horizontal="center"/>
    </xf>
    <xf numFmtId="0" fontId="2" fillId="0" borderId="0" xfId="0" applyFont="1" applyAlignment="1">
      <alignment/>
    </xf>
    <xf numFmtId="167" fontId="1" fillId="0" borderId="0" xfId="42" applyNumberFormat="1" applyFont="1" applyAlignment="1">
      <alignment/>
    </xf>
    <xf numFmtId="167" fontId="2" fillId="0" borderId="0" xfId="42" applyNumberFormat="1" applyFont="1" applyAlignment="1">
      <alignment/>
    </xf>
    <xf numFmtId="0" fontId="1" fillId="0" borderId="0" xfId="0" applyFont="1" applyAlignment="1">
      <alignment/>
    </xf>
    <xf numFmtId="3" fontId="1" fillId="0" borderId="0" xfId="42" applyNumberFormat="1" applyFont="1" applyAlignment="1">
      <alignment/>
    </xf>
    <xf numFmtId="3" fontId="2" fillId="0" borderId="0" xfId="42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171" fontId="1" fillId="0" borderId="0" xfId="44" applyNumberFormat="1" applyFont="1" applyAlignment="1">
      <alignment/>
    </xf>
    <xf numFmtId="171" fontId="1" fillId="0" borderId="0" xfId="42" applyNumberFormat="1" applyFont="1" applyAlignment="1">
      <alignment/>
    </xf>
    <xf numFmtId="171" fontId="2" fillId="0" borderId="0" xfId="42" applyNumberFormat="1" applyFont="1" applyAlignment="1">
      <alignment/>
    </xf>
    <xf numFmtId="171" fontId="2" fillId="0" borderId="0" xfId="44" applyNumberFormat="1" applyFont="1" applyAlignment="1">
      <alignment/>
    </xf>
    <xf numFmtId="171" fontId="1" fillId="0" borderId="0" xfId="42" applyNumberFormat="1" applyFont="1" applyFill="1" applyAlignment="1">
      <alignment/>
    </xf>
    <xf numFmtId="171" fontId="2" fillId="0" borderId="0" xfId="42" applyNumberFormat="1" applyFont="1" applyFill="1" applyAlignment="1">
      <alignment/>
    </xf>
    <xf numFmtId="167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1" fillId="0" borderId="0" xfId="0" applyNumberFormat="1" applyFont="1" applyAlignment="1">
      <alignment horizontal="right"/>
    </xf>
    <xf numFmtId="171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right"/>
    </xf>
    <xf numFmtId="17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171" fontId="4" fillId="0" borderId="0" xfId="0" applyNumberFormat="1" applyFont="1" applyAlignment="1">
      <alignment horizontal="right"/>
    </xf>
    <xf numFmtId="171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3" fontId="4" fillId="0" borderId="0" xfId="42" applyNumberFormat="1" applyFont="1" applyAlignment="1">
      <alignment horizontal="right"/>
    </xf>
    <xf numFmtId="171" fontId="4" fillId="0" borderId="0" xfId="42" applyNumberFormat="1" applyFont="1" applyAlignment="1">
      <alignment horizontal="right"/>
    </xf>
    <xf numFmtId="171" fontId="4" fillId="0" borderId="0" xfId="42" applyNumberFormat="1" applyFont="1" applyFill="1" applyAlignment="1">
      <alignment horizontal="right"/>
    </xf>
    <xf numFmtId="3" fontId="0" fillId="0" borderId="0" xfId="42" applyNumberFormat="1" applyFont="1" applyAlignment="1">
      <alignment horizontal="right"/>
    </xf>
    <xf numFmtId="171" fontId="0" fillId="0" borderId="0" xfId="42" applyNumberFormat="1" applyFont="1" applyAlignment="1">
      <alignment horizontal="right"/>
    </xf>
    <xf numFmtId="171" fontId="0" fillId="0" borderId="0" xfId="42" applyNumberFormat="1" applyFont="1" applyFill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171" fontId="4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171" fontId="0" fillId="0" borderId="0" xfId="0" applyNumberFormat="1" applyAlignment="1">
      <alignment horizontal="center"/>
    </xf>
    <xf numFmtId="171" fontId="0" fillId="0" borderId="0" xfId="0" applyNumberFormat="1" applyAlignment="1">
      <alignment horizontal="right"/>
    </xf>
    <xf numFmtId="171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1" fontId="6" fillId="0" borderId="0" xfId="0" applyNumberFormat="1" applyFont="1" applyAlignment="1" quotePrefix="1">
      <alignment horizontal="right"/>
    </xf>
    <xf numFmtId="49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7" fontId="1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146</xdr:row>
      <xdr:rowOff>9525</xdr:rowOff>
    </xdr:from>
    <xdr:to>
      <xdr:col>6</xdr:col>
      <xdr:colOff>266700</xdr:colOff>
      <xdr:row>146</xdr:row>
      <xdr:rowOff>9525</xdr:rowOff>
    </xdr:to>
    <xdr:sp>
      <xdr:nvSpPr>
        <xdr:cNvPr id="1" name="Line 15"/>
        <xdr:cNvSpPr>
          <a:spLocks/>
        </xdr:cNvSpPr>
      </xdr:nvSpPr>
      <xdr:spPr>
        <a:xfrm>
          <a:off x="28575" y="23669625"/>
          <a:ext cx="766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146</xdr:row>
      <xdr:rowOff>9525</xdr:rowOff>
    </xdr:from>
    <xdr:to>
      <xdr:col>6</xdr:col>
      <xdr:colOff>266700</xdr:colOff>
      <xdr:row>146</xdr:row>
      <xdr:rowOff>9525</xdr:rowOff>
    </xdr:to>
    <xdr:sp>
      <xdr:nvSpPr>
        <xdr:cNvPr id="1" name="Line 15"/>
        <xdr:cNvSpPr>
          <a:spLocks/>
        </xdr:cNvSpPr>
      </xdr:nvSpPr>
      <xdr:spPr>
        <a:xfrm>
          <a:off x="28575" y="23669625"/>
          <a:ext cx="766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146</xdr:row>
      <xdr:rowOff>9525</xdr:rowOff>
    </xdr:from>
    <xdr:to>
      <xdr:col>6</xdr:col>
      <xdr:colOff>266700</xdr:colOff>
      <xdr:row>146</xdr:row>
      <xdr:rowOff>9525</xdr:rowOff>
    </xdr:to>
    <xdr:sp>
      <xdr:nvSpPr>
        <xdr:cNvPr id="1" name="Line 15"/>
        <xdr:cNvSpPr>
          <a:spLocks/>
        </xdr:cNvSpPr>
      </xdr:nvSpPr>
      <xdr:spPr>
        <a:xfrm>
          <a:off x="28575" y="23669625"/>
          <a:ext cx="766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146</xdr:row>
      <xdr:rowOff>9525</xdr:rowOff>
    </xdr:from>
    <xdr:to>
      <xdr:col>6</xdr:col>
      <xdr:colOff>266700</xdr:colOff>
      <xdr:row>146</xdr:row>
      <xdr:rowOff>9525</xdr:rowOff>
    </xdr:to>
    <xdr:sp>
      <xdr:nvSpPr>
        <xdr:cNvPr id="1" name="Line 15"/>
        <xdr:cNvSpPr>
          <a:spLocks/>
        </xdr:cNvSpPr>
      </xdr:nvSpPr>
      <xdr:spPr>
        <a:xfrm>
          <a:off x="28575" y="23660100"/>
          <a:ext cx="766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146</xdr:row>
      <xdr:rowOff>9525</xdr:rowOff>
    </xdr:from>
    <xdr:to>
      <xdr:col>6</xdr:col>
      <xdr:colOff>266700</xdr:colOff>
      <xdr:row>146</xdr:row>
      <xdr:rowOff>9525</xdr:rowOff>
    </xdr:to>
    <xdr:sp>
      <xdr:nvSpPr>
        <xdr:cNvPr id="1" name="Line 15"/>
        <xdr:cNvSpPr>
          <a:spLocks/>
        </xdr:cNvSpPr>
      </xdr:nvSpPr>
      <xdr:spPr>
        <a:xfrm>
          <a:off x="28575" y="23660100"/>
          <a:ext cx="766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9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1" width="45.8515625" style="36" bestFit="1" customWidth="1"/>
    <col min="2" max="2" width="10.421875" style="38" customWidth="1"/>
    <col min="3" max="3" width="12.7109375" style="38" customWidth="1"/>
    <col min="4" max="4" width="18.57421875" style="36" customWidth="1"/>
    <col min="5" max="5" width="15.57421875" style="38" customWidth="1"/>
    <col min="6" max="7" width="9.140625" style="36" customWidth="1"/>
    <col min="8" max="8" width="11.00390625" style="36" bestFit="1" customWidth="1"/>
    <col min="9" max="16384" width="9.140625" style="36" customWidth="1"/>
  </cols>
  <sheetData>
    <row r="1" spans="1:5" s="33" customFormat="1" ht="12.75">
      <c r="A1" s="74" t="s">
        <v>91</v>
      </c>
      <c r="B1" s="74"/>
      <c r="C1" s="74"/>
      <c r="D1" s="74"/>
      <c r="E1" s="74"/>
    </row>
    <row r="2" spans="1:5" s="33" customFormat="1" ht="12.75">
      <c r="A2" s="74" t="s">
        <v>257</v>
      </c>
      <c r="B2" s="74"/>
      <c r="C2" s="74"/>
      <c r="D2" s="74"/>
      <c r="E2" s="74"/>
    </row>
    <row r="4" spans="2:5" s="34" customFormat="1" ht="12.75">
      <c r="B4" s="32" t="s">
        <v>126</v>
      </c>
      <c r="C4" s="32" t="s">
        <v>88</v>
      </c>
      <c r="D4" s="35" t="s">
        <v>121</v>
      </c>
      <c r="E4" s="32" t="s">
        <v>88</v>
      </c>
    </row>
    <row r="5" spans="2:5" s="34" customFormat="1" ht="12.75">
      <c r="B5" s="32" t="s">
        <v>127</v>
      </c>
      <c r="C5" s="32" t="s">
        <v>89</v>
      </c>
      <c r="D5" s="35" t="s">
        <v>123</v>
      </c>
      <c r="E5" s="32" t="s">
        <v>124</v>
      </c>
    </row>
    <row r="6" spans="2:4" ht="12.75">
      <c r="B6" s="37"/>
      <c r="D6" s="39"/>
    </row>
    <row r="7" spans="1:5" s="34" customFormat="1" ht="12.75">
      <c r="A7" s="34" t="s">
        <v>155</v>
      </c>
      <c r="B7" s="40">
        <v>35117</v>
      </c>
      <c r="C7" s="40">
        <v>447219</v>
      </c>
      <c r="D7" s="41">
        <f>+D10+D17+D22+D25+D30+D53+D58+D72+D85+D94+D101+D106+D109+D112+D116+D119+D125+D130+D134+D140+D142</f>
        <v>19968730966</v>
      </c>
      <c r="E7" s="41">
        <v>44651.099949241645</v>
      </c>
    </row>
    <row r="8" spans="1:5" s="34" customFormat="1" ht="12.75">
      <c r="A8" s="34" t="s">
        <v>156</v>
      </c>
      <c r="B8" s="40">
        <v>34403</v>
      </c>
      <c r="C8" s="40">
        <v>387005</v>
      </c>
      <c r="D8" s="41">
        <f>+D7-D142</f>
        <v>16459231937</v>
      </c>
      <c r="E8" s="41">
        <v>42529.985392878094</v>
      </c>
    </row>
    <row r="9" spans="2:5" ht="12.75">
      <c r="B9" s="37"/>
      <c r="C9" s="37"/>
      <c r="D9" s="42"/>
      <c r="E9" s="43"/>
    </row>
    <row r="10" spans="1:9" s="34" customFormat="1" ht="12.75">
      <c r="A10" s="34" t="s">
        <v>94</v>
      </c>
      <c r="B10" s="40">
        <v>165</v>
      </c>
      <c r="C10" s="40">
        <v>715</v>
      </c>
      <c r="D10" s="41">
        <v>17815199</v>
      </c>
      <c r="E10" s="41">
        <v>24916.362237762238</v>
      </c>
      <c r="G10" s="44"/>
      <c r="I10" s="45"/>
    </row>
    <row r="11" spans="1:9" ht="12.75">
      <c r="A11" s="36" t="s">
        <v>157</v>
      </c>
      <c r="B11" s="38">
        <v>90</v>
      </c>
      <c r="C11" s="38">
        <v>519</v>
      </c>
      <c r="D11" s="46">
        <v>12444245</v>
      </c>
      <c r="E11" s="43">
        <v>23977.350674373796</v>
      </c>
      <c r="G11" s="47"/>
      <c r="I11" s="48"/>
    </row>
    <row r="12" spans="1:9" ht="12.75">
      <c r="A12" s="36" t="s">
        <v>158</v>
      </c>
      <c r="B12" s="38">
        <v>25</v>
      </c>
      <c r="C12" s="38">
        <v>102</v>
      </c>
      <c r="D12" s="46">
        <v>2338055</v>
      </c>
      <c r="E12" s="43">
        <v>22922.107843137255</v>
      </c>
      <c r="G12" s="47"/>
      <c r="I12" s="48"/>
    </row>
    <row r="13" spans="1:9" ht="12.75">
      <c r="A13" s="36" t="s">
        <v>159</v>
      </c>
      <c r="B13" s="38">
        <v>3</v>
      </c>
      <c r="C13" s="38" t="s">
        <v>115</v>
      </c>
      <c r="D13" s="38" t="s">
        <v>115</v>
      </c>
      <c r="E13" s="38" t="s">
        <v>115</v>
      </c>
      <c r="G13" s="47"/>
      <c r="I13" s="48"/>
    </row>
    <row r="14" spans="1:9" ht="12.75">
      <c r="A14" s="36" t="s">
        <v>160</v>
      </c>
      <c r="B14" s="38">
        <v>30</v>
      </c>
      <c r="C14" s="38">
        <v>54</v>
      </c>
      <c r="D14" s="46">
        <v>2081783</v>
      </c>
      <c r="E14" s="43">
        <v>38551.53703703704</v>
      </c>
      <c r="G14" s="47"/>
      <c r="I14" s="48"/>
    </row>
    <row r="15" spans="1:9" ht="12.75">
      <c r="A15" s="36" t="s">
        <v>161</v>
      </c>
      <c r="B15" s="38">
        <v>18</v>
      </c>
      <c r="C15" s="38">
        <v>37</v>
      </c>
      <c r="D15" s="46">
        <v>899264</v>
      </c>
      <c r="E15" s="43">
        <v>24304.432432432433</v>
      </c>
      <c r="G15" s="47"/>
      <c r="I15" s="48"/>
    </row>
    <row r="16" spans="4:5" ht="12.75">
      <c r="D16" s="46"/>
      <c r="E16" s="43"/>
    </row>
    <row r="17" spans="1:5" s="34" customFormat="1" ht="12.75">
      <c r="A17" s="34" t="s">
        <v>95</v>
      </c>
      <c r="B17" s="40">
        <v>19</v>
      </c>
      <c r="C17" s="40">
        <v>173</v>
      </c>
      <c r="D17" s="41">
        <v>8691809</v>
      </c>
      <c r="E17" s="41">
        <v>50241.670520231215</v>
      </c>
    </row>
    <row r="18" spans="1:5" ht="12.75">
      <c r="A18" s="36" t="s">
        <v>162</v>
      </c>
      <c r="B18" s="38" t="s">
        <v>115</v>
      </c>
      <c r="C18" s="38" t="s">
        <v>115</v>
      </c>
      <c r="D18" s="38" t="s">
        <v>115</v>
      </c>
      <c r="E18" s="38" t="s">
        <v>115</v>
      </c>
    </row>
    <row r="19" spans="1:5" ht="12.75">
      <c r="A19" s="36" t="s">
        <v>163</v>
      </c>
      <c r="B19" s="38">
        <v>18</v>
      </c>
      <c r="C19" s="38">
        <v>172</v>
      </c>
      <c r="D19" s="46">
        <v>8679851</v>
      </c>
      <c r="E19" s="43">
        <v>50464.25</v>
      </c>
    </row>
    <row r="20" spans="1:5" ht="12" customHeight="1">
      <c r="A20" s="36" t="s">
        <v>164</v>
      </c>
      <c r="B20" s="38" t="s">
        <v>115</v>
      </c>
      <c r="C20" s="38" t="s">
        <v>115</v>
      </c>
      <c r="D20" s="43" t="s">
        <v>115</v>
      </c>
      <c r="E20" s="43" t="s">
        <v>115</v>
      </c>
    </row>
    <row r="21" spans="4:5" ht="12.75">
      <c r="D21" s="46"/>
      <c r="E21" s="43"/>
    </row>
    <row r="22" spans="1:5" s="34" customFormat="1" ht="12.75">
      <c r="A22" s="34" t="s">
        <v>6</v>
      </c>
      <c r="B22" s="40">
        <v>31</v>
      </c>
      <c r="C22" s="40">
        <v>1131</v>
      </c>
      <c r="D22" s="41">
        <v>94155066</v>
      </c>
      <c r="E22" s="41">
        <v>83249.39522546419</v>
      </c>
    </row>
    <row r="23" spans="1:5" ht="12.75">
      <c r="A23" s="36" t="s">
        <v>165</v>
      </c>
      <c r="B23" s="38">
        <v>31</v>
      </c>
      <c r="C23" s="38">
        <v>1131</v>
      </c>
      <c r="D23" s="46">
        <v>94155066</v>
      </c>
      <c r="E23" s="43">
        <v>83249.39522546419</v>
      </c>
    </row>
    <row r="24" spans="4:5" ht="12.75">
      <c r="D24" s="46"/>
      <c r="E24" s="43"/>
    </row>
    <row r="25" spans="1:5" s="34" customFormat="1" ht="12.75">
      <c r="A25" s="34" t="s">
        <v>90</v>
      </c>
      <c r="B25" s="40">
        <v>3862</v>
      </c>
      <c r="C25" s="40">
        <v>15944</v>
      </c>
      <c r="D25" s="41">
        <v>821837339</v>
      </c>
      <c r="E25" s="41">
        <v>51545.24203462117</v>
      </c>
    </row>
    <row r="26" spans="1:5" ht="12.75">
      <c r="A26" s="36" t="s">
        <v>166</v>
      </c>
      <c r="B26" s="38">
        <v>1172</v>
      </c>
      <c r="C26" s="38">
        <v>3758</v>
      </c>
      <c r="D26" s="46">
        <v>206330229</v>
      </c>
      <c r="E26" s="43">
        <v>54904.265300691855</v>
      </c>
    </row>
    <row r="27" spans="1:5" ht="12.75">
      <c r="A27" s="36" t="s">
        <v>167</v>
      </c>
      <c r="B27" s="38">
        <v>182</v>
      </c>
      <c r="C27" s="38">
        <v>1690</v>
      </c>
      <c r="D27" s="46">
        <v>114630358</v>
      </c>
      <c r="E27" s="43">
        <v>67828.61420118343</v>
      </c>
    </row>
    <row r="28" spans="1:5" ht="12.75">
      <c r="A28" s="36" t="s">
        <v>168</v>
      </c>
      <c r="B28" s="38">
        <v>2508</v>
      </c>
      <c r="C28" s="38">
        <v>10495</v>
      </c>
      <c r="D28" s="46">
        <v>500876752</v>
      </c>
      <c r="E28" s="43">
        <v>47725.27413053835</v>
      </c>
    </row>
    <row r="29" spans="4:5" ht="12.75">
      <c r="D29" s="46"/>
      <c r="E29" s="43"/>
    </row>
    <row r="30" spans="1:5" s="34" customFormat="1" ht="12.75">
      <c r="A30" s="34" t="s">
        <v>96</v>
      </c>
      <c r="B30" s="40">
        <v>1806</v>
      </c>
      <c r="C30" s="40">
        <v>40330</v>
      </c>
      <c r="D30" s="41">
        <v>1984915464</v>
      </c>
      <c r="E30" s="41">
        <v>49216.84760724027</v>
      </c>
    </row>
    <row r="31" spans="1:5" ht="12.75">
      <c r="A31" s="36" t="s">
        <v>169</v>
      </c>
      <c r="B31" s="38">
        <v>169</v>
      </c>
      <c r="C31" s="38">
        <v>2940</v>
      </c>
      <c r="D31" s="46">
        <v>87360265</v>
      </c>
      <c r="E31" s="43">
        <v>29714.375850340137</v>
      </c>
    </row>
    <row r="32" spans="1:5" ht="12.75">
      <c r="A32" s="36" t="s">
        <v>170</v>
      </c>
      <c r="B32" s="38">
        <v>14</v>
      </c>
      <c r="C32" s="38">
        <v>505</v>
      </c>
      <c r="D32" s="46">
        <v>24318732</v>
      </c>
      <c r="E32" s="43">
        <v>48155.90495049505</v>
      </c>
    </row>
    <row r="33" spans="1:5" ht="12.75">
      <c r="A33" s="36" t="s">
        <v>171</v>
      </c>
      <c r="B33" s="38">
        <v>57</v>
      </c>
      <c r="C33" s="38">
        <v>2272</v>
      </c>
      <c r="D33" s="46">
        <v>87945243</v>
      </c>
      <c r="E33" s="43">
        <v>38708.293573943665</v>
      </c>
    </row>
    <row r="34" spans="1:5" ht="12.75">
      <c r="A34" s="36" t="s">
        <v>172</v>
      </c>
      <c r="B34" s="38">
        <v>54</v>
      </c>
      <c r="C34" s="38">
        <v>504</v>
      </c>
      <c r="D34" s="46">
        <v>17002147</v>
      </c>
      <c r="E34" s="43">
        <v>33734.418650793654</v>
      </c>
    </row>
    <row r="35" spans="1:5" ht="12.75">
      <c r="A35" s="36" t="s">
        <v>173</v>
      </c>
      <c r="B35" s="38">
        <v>13</v>
      </c>
      <c r="C35" s="38">
        <v>87</v>
      </c>
      <c r="D35" s="46">
        <v>2321354</v>
      </c>
      <c r="E35" s="43">
        <v>26682.22988505747</v>
      </c>
    </row>
    <row r="36" spans="1:5" ht="12.75">
      <c r="A36" s="36" t="s">
        <v>174</v>
      </c>
      <c r="B36" s="38">
        <v>12</v>
      </c>
      <c r="C36" s="38">
        <v>162</v>
      </c>
      <c r="D36" s="46">
        <v>3769009</v>
      </c>
      <c r="E36" s="43">
        <v>23265.487654320987</v>
      </c>
    </row>
    <row r="37" spans="1:5" ht="12.75">
      <c r="A37" s="36" t="s">
        <v>175</v>
      </c>
      <c r="B37" s="38">
        <v>35</v>
      </c>
      <c r="C37" s="38">
        <v>527</v>
      </c>
      <c r="D37" s="46">
        <v>20142099</v>
      </c>
      <c r="E37" s="43">
        <v>38220.30170777989</v>
      </c>
    </row>
    <row r="38" spans="1:5" ht="12.75">
      <c r="A38" s="36" t="s">
        <v>176</v>
      </c>
      <c r="B38" s="38">
        <v>38</v>
      </c>
      <c r="C38" s="38">
        <v>1301</v>
      </c>
      <c r="D38" s="46">
        <v>58071727</v>
      </c>
      <c r="E38" s="43">
        <v>44636.22367409685</v>
      </c>
    </row>
    <row r="39" spans="1:5" ht="12.75">
      <c r="A39" s="36" t="s">
        <v>177</v>
      </c>
      <c r="B39" s="38">
        <v>132</v>
      </c>
      <c r="C39" s="38">
        <v>1491</v>
      </c>
      <c r="D39" s="46">
        <v>60971037</v>
      </c>
      <c r="E39" s="43">
        <v>40892.71428571428</v>
      </c>
    </row>
    <row r="40" spans="1:5" ht="12.75">
      <c r="A40" s="36" t="s">
        <v>178</v>
      </c>
      <c r="B40" s="38">
        <v>4</v>
      </c>
      <c r="C40" s="38">
        <v>39</v>
      </c>
      <c r="D40" s="46">
        <v>2544496</v>
      </c>
      <c r="E40" s="43">
        <v>65243.48717948718</v>
      </c>
    </row>
    <row r="41" spans="1:5" ht="12.75">
      <c r="A41" s="36" t="s">
        <v>179</v>
      </c>
      <c r="B41" s="38">
        <v>70</v>
      </c>
      <c r="C41" s="38">
        <v>2889</v>
      </c>
      <c r="D41" s="46">
        <v>217172157</v>
      </c>
      <c r="E41" s="43">
        <v>75172.08618899273</v>
      </c>
    </row>
    <row r="42" spans="1:5" ht="12.75">
      <c r="A42" s="36" t="s">
        <v>180</v>
      </c>
      <c r="B42" s="38">
        <v>69</v>
      </c>
      <c r="C42" s="38">
        <v>2361</v>
      </c>
      <c r="D42" s="46">
        <v>117869856</v>
      </c>
      <c r="E42" s="43">
        <v>49923.7001270648</v>
      </c>
    </row>
    <row r="43" spans="1:5" ht="12.75">
      <c r="A43" s="36" t="s">
        <v>181</v>
      </c>
      <c r="B43" s="38">
        <v>59</v>
      </c>
      <c r="C43" s="38">
        <v>567</v>
      </c>
      <c r="D43" s="46">
        <v>28441578</v>
      </c>
      <c r="E43" s="43">
        <v>50161.51322751323</v>
      </c>
    </row>
    <row r="44" spans="1:5" ht="12.75">
      <c r="A44" s="36" t="s">
        <v>182</v>
      </c>
      <c r="B44" s="38">
        <v>61</v>
      </c>
      <c r="C44" s="38">
        <v>1367</v>
      </c>
      <c r="D44" s="46">
        <v>77051575</v>
      </c>
      <c r="E44" s="43">
        <v>56365.453547915145</v>
      </c>
    </row>
    <row r="45" spans="1:5" ht="12.75">
      <c r="A45" s="36" t="s">
        <v>183</v>
      </c>
      <c r="B45" s="38">
        <v>300</v>
      </c>
      <c r="C45" s="38">
        <v>5615</v>
      </c>
      <c r="D45" s="46">
        <v>248313153</v>
      </c>
      <c r="E45" s="43">
        <v>44223.179519145146</v>
      </c>
    </row>
    <row r="46" spans="1:5" ht="12.75">
      <c r="A46" s="36" t="s">
        <v>184</v>
      </c>
      <c r="B46" s="38">
        <v>137</v>
      </c>
      <c r="C46" s="38">
        <v>1664</v>
      </c>
      <c r="D46" s="46">
        <v>87280299</v>
      </c>
      <c r="E46" s="43">
        <v>52452.10276442308</v>
      </c>
    </row>
    <row r="47" spans="1:5" ht="12.75">
      <c r="A47" s="36" t="s">
        <v>185</v>
      </c>
      <c r="B47" s="38">
        <v>79</v>
      </c>
      <c r="C47" s="38">
        <v>3731</v>
      </c>
      <c r="D47" s="46">
        <v>253059856</v>
      </c>
      <c r="E47" s="43">
        <v>67826.28142589118</v>
      </c>
    </row>
    <row r="48" spans="1:5" ht="12.75">
      <c r="A48" s="36" t="s">
        <v>186</v>
      </c>
      <c r="B48" s="38">
        <v>38</v>
      </c>
      <c r="C48" s="38">
        <v>1229</v>
      </c>
      <c r="D48" s="46">
        <v>75735545</v>
      </c>
      <c r="E48" s="43">
        <v>61623.714401952806</v>
      </c>
    </row>
    <row r="49" spans="1:5" ht="12.75">
      <c r="A49" s="36" t="s">
        <v>187</v>
      </c>
      <c r="B49" s="38">
        <v>54</v>
      </c>
      <c r="C49" s="38">
        <v>3171</v>
      </c>
      <c r="D49" s="46">
        <v>170887771</v>
      </c>
      <c r="E49" s="43">
        <v>53890.81393882056</v>
      </c>
    </row>
    <row r="50" spans="1:5" ht="12.75">
      <c r="A50" s="36" t="s">
        <v>188</v>
      </c>
      <c r="B50" s="38">
        <v>67</v>
      </c>
      <c r="C50" s="38">
        <v>1269</v>
      </c>
      <c r="D50" s="46">
        <v>51852911</v>
      </c>
      <c r="E50" s="43">
        <v>40861.237982663515</v>
      </c>
    </row>
    <row r="51" spans="1:5" ht="12.75">
      <c r="A51" s="36" t="s">
        <v>189</v>
      </c>
      <c r="B51" s="38">
        <v>351</v>
      </c>
      <c r="C51" s="38">
        <v>6639</v>
      </c>
      <c r="D51" s="46">
        <v>292804654</v>
      </c>
      <c r="E51" s="43">
        <v>44103.72857358036</v>
      </c>
    </row>
    <row r="52" spans="4:5" ht="12.75">
      <c r="D52" s="46"/>
      <c r="E52" s="43"/>
    </row>
    <row r="53" spans="1:5" s="34" customFormat="1" ht="12.75">
      <c r="A53" s="34" t="s">
        <v>97</v>
      </c>
      <c r="B53" s="40">
        <v>2988</v>
      </c>
      <c r="C53" s="40">
        <v>15815</v>
      </c>
      <c r="D53" s="41">
        <v>999497005</v>
      </c>
      <c r="E53" s="41">
        <v>63199.30477394878</v>
      </c>
    </row>
    <row r="54" spans="1:5" ht="12.75">
      <c r="A54" s="36" t="s">
        <v>190</v>
      </c>
      <c r="B54" s="38">
        <v>866</v>
      </c>
      <c r="C54" s="38">
        <v>7863</v>
      </c>
      <c r="D54" s="46">
        <v>454911192</v>
      </c>
      <c r="E54" s="43">
        <v>57854.66005341473</v>
      </c>
    </row>
    <row r="55" spans="1:5" ht="12.75">
      <c r="A55" s="36" t="s">
        <v>191</v>
      </c>
      <c r="B55" s="38">
        <v>476</v>
      </c>
      <c r="C55" s="38">
        <v>4499</v>
      </c>
      <c r="D55" s="46">
        <v>255795973</v>
      </c>
      <c r="E55" s="43">
        <v>56856.18426316959</v>
      </c>
    </row>
    <row r="56" spans="1:5" ht="12.75">
      <c r="A56" s="36" t="s">
        <v>192</v>
      </c>
      <c r="B56" s="38">
        <v>1646</v>
      </c>
      <c r="C56" s="38">
        <v>3453</v>
      </c>
      <c r="D56" s="46">
        <v>288789840</v>
      </c>
      <c r="E56" s="43">
        <v>83634.47437011295</v>
      </c>
    </row>
    <row r="57" spans="4:5" ht="12.75">
      <c r="D57" s="46"/>
      <c r="E57" s="43"/>
    </row>
    <row r="58" spans="1:5" s="34" customFormat="1" ht="12.75">
      <c r="A58" s="34" t="s">
        <v>98</v>
      </c>
      <c r="B58" s="40">
        <v>3864</v>
      </c>
      <c r="C58" s="40">
        <v>46879</v>
      </c>
      <c r="D58" s="41">
        <v>1268492380</v>
      </c>
      <c r="E58" s="41">
        <v>27058.86175046396</v>
      </c>
    </row>
    <row r="59" spans="1:5" ht="12.75">
      <c r="A59" s="36" t="s">
        <v>193</v>
      </c>
      <c r="B59" s="38">
        <v>404</v>
      </c>
      <c r="C59" s="38">
        <v>4992</v>
      </c>
      <c r="D59" s="46">
        <v>212382804</v>
      </c>
      <c r="E59" s="43">
        <v>42544.63221153846</v>
      </c>
    </row>
    <row r="60" spans="1:5" ht="12.75">
      <c r="A60" s="36" t="s">
        <v>194</v>
      </c>
      <c r="B60" s="38">
        <v>183</v>
      </c>
      <c r="C60" s="38">
        <v>1122</v>
      </c>
      <c r="D60" s="46">
        <v>34328868</v>
      </c>
      <c r="E60" s="43">
        <v>30596.139037433157</v>
      </c>
    </row>
    <row r="61" spans="1:5" ht="12.75">
      <c r="A61" s="36" t="s">
        <v>195</v>
      </c>
      <c r="B61" s="38">
        <v>160</v>
      </c>
      <c r="C61" s="38">
        <v>1037</v>
      </c>
      <c r="D61" s="46">
        <v>40624046</v>
      </c>
      <c r="E61" s="43">
        <v>39174.58630665381</v>
      </c>
    </row>
    <row r="62" spans="1:5" ht="12.75">
      <c r="A62" s="36" t="s">
        <v>196</v>
      </c>
      <c r="B62" s="38">
        <v>230</v>
      </c>
      <c r="C62" s="38">
        <v>3642</v>
      </c>
      <c r="D62" s="46">
        <v>115562109</v>
      </c>
      <c r="E62" s="43">
        <v>31730.397858319604</v>
      </c>
    </row>
    <row r="63" spans="1:5" ht="12.75">
      <c r="A63" s="36" t="s">
        <v>197</v>
      </c>
      <c r="B63" s="38">
        <v>690</v>
      </c>
      <c r="C63" s="38">
        <v>11689</v>
      </c>
      <c r="D63" s="46">
        <v>251413804</v>
      </c>
      <c r="E63" s="43">
        <v>21508.581059115408</v>
      </c>
    </row>
    <row r="64" spans="1:5" ht="12.75">
      <c r="A64" s="36" t="s">
        <v>198</v>
      </c>
      <c r="B64" s="38">
        <v>344</v>
      </c>
      <c r="C64" s="38">
        <v>5771</v>
      </c>
      <c r="D64" s="46">
        <v>209123684</v>
      </c>
      <c r="E64" s="43">
        <v>36236.99254895165</v>
      </c>
    </row>
    <row r="65" spans="1:5" ht="12.75">
      <c r="A65" s="36" t="s">
        <v>199</v>
      </c>
      <c r="B65" s="38">
        <v>320</v>
      </c>
      <c r="C65" s="38">
        <v>1831</v>
      </c>
      <c r="D65" s="46">
        <v>35971685</v>
      </c>
      <c r="E65" s="43">
        <v>19645.922992900054</v>
      </c>
    </row>
    <row r="66" spans="1:5" ht="12.75">
      <c r="A66" s="36" t="s">
        <v>200</v>
      </c>
      <c r="B66" s="38">
        <v>503</v>
      </c>
      <c r="C66" s="38">
        <v>4615</v>
      </c>
      <c r="D66" s="46">
        <v>80641634</v>
      </c>
      <c r="E66" s="43">
        <v>17473.810184182013</v>
      </c>
    </row>
    <row r="67" spans="1:5" ht="12.75">
      <c r="A67" s="36" t="s">
        <v>201</v>
      </c>
      <c r="B67" s="38">
        <v>226</v>
      </c>
      <c r="C67" s="38">
        <v>1578</v>
      </c>
      <c r="D67" s="46">
        <v>27830715</v>
      </c>
      <c r="E67" s="43">
        <v>17636.70152091255</v>
      </c>
    </row>
    <row r="68" spans="1:5" ht="12.75">
      <c r="A68" s="36" t="s">
        <v>202</v>
      </c>
      <c r="B68" s="38">
        <v>139</v>
      </c>
      <c r="C68" s="38">
        <v>6447</v>
      </c>
      <c r="D68" s="46">
        <v>139810440</v>
      </c>
      <c r="E68" s="43">
        <v>21686.123778501627</v>
      </c>
    </row>
    <row r="69" spans="1:5" ht="12.75">
      <c r="A69" s="36" t="s">
        <v>203</v>
      </c>
      <c r="B69" s="38">
        <v>446</v>
      </c>
      <c r="C69" s="38">
        <v>2546</v>
      </c>
      <c r="D69" s="46">
        <v>53589503</v>
      </c>
      <c r="E69" s="43">
        <v>21048.508641005497</v>
      </c>
    </row>
    <row r="70" spans="1:5" ht="12.75">
      <c r="A70" s="36" t="s">
        <v>204</v>
      </c>
      <c r="B70" s="38">
        <v>224</v>
      </c>
      <c r="C70" s="38">
        <v>1609</v>
      </c>
      <c r="D70" s="46">
        <v>67213088</v>
      </c>
      <c r="E70" s="43">
        <v>41773.20571783717</v>
      </c>
    </row>
    <row r="71" spans="4:5" ht="12.75">
      <c r="D71" s="46"/>
      <c r="E71" s="43"/>
    </row>
    <row r="72" spans="1:5" s="34" customFormat="1" ht="12.75">
      <c r="A72" s="34" t="s">
        <v>99</v>
      </c>
      <c r="B72" s="40">
        <v>705</v>
      </c>
      <c r="C72" s="40">
        <v>8711</v>
      </c>
      <c r="D72" s="41">
        <v>317024632</v>
      </c>
      <c r="E72" s="41">
        <v>36393.59797956607</v>
      </c>
    </row>
    <row r="73" spans="1:5" ht="12.75">
      <c r="A73" s="36" t="s">
        <v>205</v>
      </c>
      <c r="B73" s="38">
        <v>25</v>
      </c>
      <c r="C73" s="38">
        <v>353</v>
      </c>
      <c r="D73" s="46">
        <v>13390365</v>
      </c>
      <c r="E73" s="43">
        <v>37933.045325779036</v>
      </c>
    </row>
    <row r="74" spans="1:5" ht="12.75">
      <c r="A74" s="36" t="s">
        <v>206</v>
      </c>
      <c r="B74" s="38">
        <v>1</v>
      </c>
      <c r="C74" s="38" t="s">
        <v>115</v>
      </c>
      <c r="D74" s="38" t="s">
        <v>115</v>
      </c>
      <c r="E74" s="38" t="s">
        <v>115</v>
      </c>
    </row>
    <row r="75" spans="1:5" ht="12.75">
      <c r="A75" s="36" t="s">
        <v>207</v>
      </c>
      <c r="B75" s="38">
        <v>9</v>
      </c>
      <c r="C75" s="38">
        <v>188</v>
      </c>
      <c r="D75" s="46">
        <v>6950039</v>
      </c>
      <c r="E75" s="43">
        <v>36968.29255319149</v>
      </c>
    </row>
    <row r="76" spans="1:5" ht="12.75">
      <c r="A76" s="36" t="s">
        <v>208</v>
      </c>
      <c r="B76" s="38">
        <v>288</v>
      </c>
      <c r="C76" s="38">
        <v>1946</v>
      </c>
      <c r="D76" s="46">
        <v>87743671</v>
      </c>
      <c r="E76" s="43">
        <v>45089.24511819116</v>
      </c>
    </row>
    <row r="77" spans="1:5" ht="12.75">
      <c r="A77" s="36" t="s">
        <v>209</v>
      </c>
      <c r="B77" s="38">
        <v>99</v>
      </c>
      <c r="C77" s="38">
        <v>2235</v>
      </c>
      <c r="D77" s="46">
        <v>48921695</v>
      </c>
      <c r="E77" s="43">
        <v>21888.901565995526</v>
      </c>
    </row>
    <row r="78" spans="1:5" ht="12.75">
      <c r="A78" s="36" t="s">
        <v>210</v>
      </c>
      <c r="B78" s="38">
        <v>4</v>
      </c>
      <c r="C78" s="38" t="s">
        <v>115</v>
      </c>
      <c r="D78" s="43" t="s">
        <v>115</v>
      </c>
      <c r="E78" s="43" t="s">
        <v>115</v>
      </c>
    </row>
    <row r="79" spans="1:5" ht="12.75">
      <c r="A79" s="36" t="s">
        <v>211</v>
      </c>
      <c r="B79" s="38">
        <v>44</v>
      </c>
      <c r="C79" s="38">
        <v>184</v>
      </c>
      <c r="D79" s="46">
        <v>4615825</v>
      </c>
      <c r="E79" s="43">
        <v>25086.005434782608</v>
      </c>
    </row>
    <row r="80" spans="1:5" ht="12.75">
      <c r="A80" s="36" t="s">
        <v>212</v>
      </c>
      <c r="B80" s="38">
        <v>143</v>
      </c>
      <c r="C80" s="38">
        <v>1058</v>
      </c>
      <c r="D80" s="46">
        <v>41269462</v>
      </c>
      <c r="E80" s="43">
        <v>39007.052930056714</v>
      </c>
    </row>
    <row r="81" spans="1:5" ht="12.75">
      <c r="A81" s="36" t="s">
        <v>213</v>
      </c>
      <c r="B81" s="38">
        <v>0</v>
      </c>
      <c r="C81" s="38">
        <v>0</v>
      </c>
      <c r="D81" s="46">
        <v>0</v>
      </c>
      <c r="E81" s="43">
        <v>0</v>
      </c>
    </row>
    <row r="82" spans="1:5" ht="12.75">
      <c r="A82" s="36" t="s">
        <v>214</v>
      </c>
      <c r="B82" s="38">
        <v>72</v>
      </c>
      <c r="C82" s="38">
        <v>1623</v>
      </c>
      <c r="D82" s="46">
        <v>65491234</v>
      </c>
      <c r="E82" s="43">
        <v>40351.9617991374</v>
      </c>
    </row>
    <row r="83" spans="1:5" ht="12.75">
      <c r="A83" s="36" t="s">
        <v>215</v>
      </c>
      <c r="B83" s="38">
        <v>23</v>
      </c>
      <c r="C83" s="38">
        <v>1069</v>
      </c>
      <c r="D83" s="46">
        <v>44983987</v>
      </c>
      <c r="E83" s="43">
        <v>42080.43685687558</v>
      </c>
    </row>
    <row r="84" spans="4:5" ht="12.75">
      <c r="D84" s="46"/>
      <c r="E84" s="43"/>
    </row>
    <row r="85" spans="1:5" s="34" customFormat="1" ht="12.75">
      <c r="A85" s="34" t="s">
        <v>100</v>
      </c>
      <c r="B85" s="40">
        <v>744</v>
      </c>
      <c r="C85" s="40">
        <v>9989</v>
      </c>
      <c r="D85" s="41">
        <v>612732863</v>
      </c>
      <c r="E85" s="41">
        <v>61340.76113725098</v>
      </c>
    </row>
    <row r="86" spans="1:5" ht="12.75">
      <c r="A86" s="36" t="s">
        <v>216</v>
      </c>
      <c r="B86" s="38">
        <v>240</v>
      </c>
      <c r="C86" s="38">
        <v>2150</v>
      </c>
      <c r="D86" s="46">
        <v>138976117</v>
      </c>
      <c r="E86" s="43">
        <v>64640.05441860465</v>
      </c>
    </row>
    <row r="87" spans="1:5" ht="12.75">
      <c r="A87" s="36" t="s">
        <v>217</v>
      </c>
      <c r="B87" s="38">
        <v>105</v>
      </c>
      <c r="C87" s="38">
        <v>812</v>
      </c>
      <c r="D87" s="46">
        <v>26854176</v>
      </c>
      <c r="E87" s="43">
        <v>33071.64532019704</v>
      </c>
    </row>
    <row r="88" spans="1:5" ht="12.75">
      <c r="A88" s="36" t="s">
        <v>218</v>
      </c>
      <c r="B88" s="38">
        <v>32</v>
      </c>
      <c r="C88" s="38">
        <v>655</v>
      </c>
      <c r="D88" s="46">
        <v>33684413</v>
      </c>
      <c r="E88" s="43">
        <v>51426.58473282443</v>
      </c>
    </row>
    <row r="89" spans="1:5" ht="12.75">
      <c r="A89" s="36" t="s">
        <v>219</v>
      </c>
      <c r="D89" s="43"/>
      <c r="E89" s="43">
        <v>0</v>
      </c>
    </row>
    <row r="90" spans="1:5" ht="12.75">
      <c r="A90" s="36" t="s">
        <v>220</v>
      </c>
      <c r="B90" s="38">
        <v>176</v>
      </c>
      <c r="C90" s="38">
        <v>2918</v>
      </c>
      <c r="D90" s="43">
        <v>209184363</v>
      </c>
      <c r="E90" s="43">
        <v>71687.58156271419</v>
      </c>
    </row>
    <row r="91" spans="1:5" ht="12.75">
      <c r="A91" s="36" t="s">
        <v>221</v>
      </c>
      <c r="B91" s="38">
        <v>98</v>
      </c>
      <c r="C91" s="38">
        <v>2918</v>
      </c>
      <c r="D91" s="46">
        <v>186586260</v>
      </c>
      <c r="E91" s="43">
        <v>63943.20082248115</v>
      </c>
    </row>
    <row r="92" spans="1:5" ht="12.75">
      <c r="A92" s="36" t="s">
        <v>222</v>
      </c>
      <c r="B92" s="38">
        <v>95</v>
      </c>
      <c r="C92" s="38">
        <v>535</v>
      </c>
      <c r="D92" s="46">
        <v>17447534</v>
      </c>
      <c r="E92" s="43">
        <v>32612.21308411215</v>
      </c>
    </row>
    <row r="93" spans="4:5" ht="12.75">
      <c r="D93" s="46"/>
      <c r="E93" s="43"/>
    </row>
    <row r="94" spans="1:5" s="34" customFormat="1" ht="12.75">
      <c r="A94" s="34" t="s">
        <v>101</v>
      </c>
      <c r="B94" s="40">
        <v>1573</v>
      </c>
      <c r="C94" s="40">
        <v>23406</v>
      </c>
      <c r="D94" s="41">
        <v>1719181495</v>
      </c>
      <c r="E94" s="41">
        <v>73450.46120652824</v>
      </c>
    </row>
    <row r="95" spans="1:5" ht="12.75">
      <c r="A95" s="36" t="s">
        <v>223</v>
      </c>
      <c r="B95" s="38">
        <v>0</v>
      </c>
      <c r="C95" s="38">
        <v>0</v>
      </c>
      <c r="D95" s="46">
        <v>0</v>
      </c>
      <c r="E95" s="43">
        <v>0</v>
      </c>
    </row>
    <row r="96" spans="1:5" ht="12.75">
      <c r="A96" s="36" t="s">
        <v>224</v>
      </c>
      <c r="B96" s="38">
        <v>578</v>
      </c>
      <c r="C96" s="38">
        <v>9987</v>
      </c>
      <c r="D96" s="46">
        <v>527107367</v>
      </c>
      <c r="E96" s="43">
        <v>52779.349854811255</v>
      </c>
    </row>
    <row r="97" spans="1:5" ht="12.75">
      <c r="A97" s="36" t="s">
        <v>225</v>
      </c>
      <c r="B97" s="38">
        <v>278</v>
      </c>
      <c r="C97" s="38">
        <v>4237</v>
      </c>
      <c r="D97" s="46">
        <v>588656012</v>
      </c>
      <c r="E97" s="43">
        <v>138932.26622610338</v>
      </c>
    </row>
    <row r="98" spans="1:5" ht="12.75">
      <c r="A98" s="36" t="s">
        <v>226</v>
      </c>
      <c r="B98" s="38">
        <v>685</v>
      </c>
      <c r="C98" s="38">
        <v>9041</v>
      </c>
      <c r="D98" s="46">
        <v>593555111</v>
      </c>
      <c r="E98" s="43">
        <v>65651.48888397301</v>
      </c>
    </row>
    <row r="99" spans="1:5" ht="12.75">
      <c r="A99" s="36" t="s">
        <v>227</v>
      </c>
      <c r="B99" s="38">
        <v>34</v>
      </c>
      <c r="C99" s="38">
        <v>141</v>
      </c>
      <c r="D99" s="46">
        <v>9863005</v>
      </c>
      <c r="E99" s="43">
        <v>69950.39007092199</v>
      </c>
    </row>
    <row r="100" spans="4:5" ht="12.75">
      <c r="D100" s="46"/>
      <c r="E100" s="43"/>
    </row>
    <row r="101" spans="1:5" s="34" customFormat="1" ht="12.75">
      <c r="A101" s="34" t="s">
        <v>131</v>
      </c>
      <c r="B101" s="40">
        <v>1087</v>
      </c>
      <c r="C101" s="40">
        <v>5632</v>
      </c>
      <c r="D101" s="41">
        <v>211895731</v>
      </c>
      <c r="E101" s="41">
        <v>37623.531782670456</v>
      </c>
    </row>
    <row r="102" spans="1:5" ht="12.75">
      <c r="A102" s="36" t="s">
        <v>228</v>
      </c>
      <c r="B102" s="38">
        <v>856</v>
      </c>
      <c r="C102" s="38">
        <v>4074</v>
      </c>
      <c r="D102" s="46">
        <v>157868618</v>
      </c>
      <c r="E102" s="43">
        <v>38750.27442317133</v>
      </c>
    </row>
    <row r="103" spans="1:5" ht="12.75">
      <c r="A103" s="36" t="s">
        <v>229</v>
      </c>
      <c r="B103" s="38">
        <v>221</v>
      </c>
      <c r="C103" s="38">
        <v>1502</v>
      </c>
      <c r="D103" s="46">
        <v>48633833</v>
      </c>
      <c r="E103" s="43">
        <v>32379.382822902797</v>
      </c>
    </row>
    <row r="104" spans="1:5" ht="12.75">
      <c r="A104" s="36" t="s">
        <v>230</v>
      </c>
      <c r="B104" s="38">
        <v>10</v>
      </c>
      <c r="C104" s="38">
        <v>56</v>
      </c>
      <c r="D104" s="46">
        <v>5393280</v>
      </c>
      <c r="E104" s="43">
        <v>96308.57142857143</v>
      </c>
    </row>
    <row r="105" spans="2:5" ht="12.75">
      <c r="B105" s="40"/>
      <c r="D105" s="46"/>
      <c r="E105" s="43"/>
    </row>
    <row r="106" spans="1:5" s="34" customFormat="1" ht="12.75">
      <c r="A106" s="34" t="s">
        <v>103</v>
      </c>
      <c r="B106" s="40">
        <v>4153</v>
      </c>
      <c r="C106" s="40">
        <v>20879</v>
      </c>
      <c r="D106" s="41">
        <v>1333353383</v>
      </c>
      <c r="E106" s="41">
        <v>63860.97911777384</v>
      </c>
    </row>
    <row r="107" spans="1:5" ht="12.75">
      <c r="A107" s="36" t="s">
        <v>231</v>
      </c>
      <c r="B107" s="38">
        <v>4153</v>
      </c>
      <c r="C107" s="38">
        <v>20879</v>
      </c>
      <c r="D107" s="46">
        <v>1333353383</v>
      </c>
      <c r="E107" s="43">
        <v>63860.97911777384</v>
      </c>
    </row>
    <row r="108" spans="4:5" ht="12.75">
      <c r="D108" s="46"/>
      <c r="E108" s="43"/>
    </row>
    <row r="109" spans="1:5" s="34" customFormat="1" ht="12.75">
      <c r="A109" s="34" t="s">
        <v>132</v>
      </c>
      <c r="B109" s="40">
        <v>232</v>
      </c>
      <c r="C109" s="40">
        <v>9327</v>
      </c>
      <c r="D109" s="41">
        <v>944269311</v>
      </c>
      <c r="E109" s="41">
        <v>101240.41074300418</v>
      </c>
    </row>
    <row r="110" spans="1:5" ht="12.75">
      <c r="A110" s="36" t="s">
        <v>232</v>
      </c>
      <c r="B110" s="38">
        <v>232</v>
      </c>
      <c r="C110" s="38">
        <v>9327</v>
      </c>
      <c r="D110" s="46">
        <v>944269311</v>
      </c>
      <c r="E110" s="43">
        <v>101240.41074300418</v>
      </c>
    </row>
    <row r="111" spans="4:5" ht="12.75">
      <c r="D111" s="46"/>
      <c r="E111" s="43"/>
    </row>
    <row r="112" spans="1:5" s="34" customFormat="1" ht="12.75">
      <c r="A112" s="34" t="s">
        <v>105</v>
      </c>
      <c r="B112" s="40">
        <v>2374</v>
      </c>
      <c r="C112" s="40">
        <v>23178</v>
      </c>
      <c r="D112" s="41">
        <v>696227447</v>
      </c>
      <c r="E112" s="41">
        <v>30038.288333764776</v>
      </c>
    </row>
    <row r="113" spans="1:5" ht="12.75">
      <c r="A113" s="36" t="s">
        <v>233</v>
      </c>
      <c r="B113" s="38">
        <v>2240</v>
      </c>
      <c r="C113" s="38">
        <v>21670</v>
      </c>
      <c r="D113" s="46">
        <v>626489112</v>
      </c>
      <c r="E113" s="43">
        <v>28910.43433317951</v>
      </c>
    </row>
    <row r="114" spans="1:5" ht="12.75">
      <c r="A114" s="36" t="s">
        <v>234</v>
      </c>
      <c r="B114" s="38">
        <v>134</v>
      </c>
      <c r="C114" s="38">
        <v>1509</v>
      </c>
      <c r="D114" s="46">
        <v>69738335</v>
      </c>
      <c r="E114" s="43">
        <v>46214.93373094765</v>
      </c>
    </row>
    <row r="115" spans="4:5" ht="12.75">
      <c r="D115" s="46"/>
      <c r="E115" s="43"/>
    </row>
    <row r="116" spans="1:5" s="34" customFormat="1" ht="12.75">
      <c r="A116" s="34" t="s">
        <v>106</v>
      </c>
      <c r="B116" s="40">
        <v>531</v>
      </c>
      <c r="C116" s="40">
        <v>19199</v>
      </c>
      <c r="D116" s="41">
        <v>874124815</v>
      </c>
      <c r="E116" s="41">
        <v>45529.705453409035</v>
      </c>
    </row>
    <row r="117" spans="1:5" ht="12.75">
      <c r="A117" s="36" t="s">
        <v>235</v>
      </c>
      <c r="B117" s="38">
        <v>531</v>
      </c>
      <c r="C117" s="38">
        <v>19199</v>
      </c>
      <c r="D117" s="46">
        <v>874124815</v>
      </c>
      <c r="E117" s="43">
        <v>45529.705453409035</v>
      </c>
    </row>
    <row r="118" spans="4:5" ht="12.75">
      <c r="D118" s="46"/>
      <c r="E118" s="43"/>
    </row>
    <row r="119" spans="1:5" s="34" customFormat="1" ht="12.75">
      <c r="A119" s="34" t="s">
        <v>107</v>
      </c>
      <c r="B119" s="40">
        <v>3053</v>
      </c>
      <c r="C119" s="40">
        <v>78217</v>
      </c>
      <c r="D119" s="41">
        <v>3216380290</v>
      </c>
      <c r="E119" s="41">
        <v>41121.24333584771</v>
      </c>
    </row>
    <row r="120" spans="1:5" ht="12.75">
      <c r="A120" s="36" t="s">
        <v>236</v>
      </c>
      <c r="B120" s="38">
        <v>2019</v>
      </c>
      <c r="C120" s="38">
        <v>24006</v>
      </c>
      <c r="D120" s="46">
        <v>1190079633</v>
      </c>
      <c r="E120" s="43">
        <v>49574.257810547366</v>
      </c>
    </row>
    <row r="121" spans="1:5" ht="12.75">
      <c r="A121" s="36" t="s">
        <v>237</v>
      </c>
      <c r="B121" s="38">
        <v>25</v>
      </c>
      <c r="C121" s="38">
        <v>24643</v>
      </c>
      <c r="D121" s="46">
        <v>1280182105</v>
      </c>
      <c r="E121" s="43">
        <v>51949.11759931826</v>
      </c>
    </row>
    <row r="122" spans="1:5" ht="12.75">
      <c r="A122" s="36" t="s">
        <v>238</v>
      </c>
      <c r="B122" s="38">
        <v>436</v>
      </c>
      <c r="C122" s="38">
        <v>18482</v>
      </c>
      <c r="D122" s="46">
        <v>505543833</v>
      </c>
      <c r="E122" s="43">
        <v>27353.307704793853</v>
      </c>
    </row>
    <row r="123" spans="1:5" ht="12.75">
      <c r="A123" s="36" t="s">
        <v>239</v>
      </c>
      <c r="B123" s="38">
        <v>574</v>
      </c>
      <c r="C123" s="38">
        <v>11085</v>
      </c>
      <c r="D123" s="46">
        <v>240574719</v>
      </c>
      <c r="E123" s="43">
        <v>21702.726116373477</v>
      </c>
    </row>
    <row r="124" spans="4:5" ht="12.75">
      <c r="D124" s="46"/>
      <c r="E124" s="43"/>
    </row>
    <row r="125" spans="1:5" s="34" customFormat="1" ht="12.75">
      <c r="A125" s="34" t="s">
        <v>134</v>
      </c>
      <c r="B125" s="40">
        <v>563</v>
      </c>
      <c r="C125" s="40">
        <v>7547</v>
      </c>
      <c r="D125" s="41">
        <v>179192712</v>
      </c>
      <c r="E125" s="41">
        <v>23743.56857029283</v>
      </c>
    </row>
    <row r="126" spans="1:5" ht="12.75">
      <c r="A126" s="36" t="s">
        <v>240</v>
      </c>
      <c r="B126" s="38">
        <v>148</v>
      </c>
      <c r="C126" s="38">
        <v>1106</v>
      </c>
      <c r="D126" s="46">
        <v>31456235</v>
      </c>
      <c r="E126" s="43">
        <v>28441.44213381555</v>
      </c>
    </row>
    <row r="127" spans="1:5" ht="12.75">
      <c r="A127" s="36" t="s">
        <v>241</v>
      </c>
      <c r="B127" s="38">
        <v>46</v>
      </c>
      <c r="C127" s="38">
        <v>746</v>
      </c>
      <c r="D127" s="46">
        <v>19402501</v>
      </c>
      <c r="E127" s="43">
        <v>26008.714477211797</v>
      </c>
    </row>
    <row r="128" spans="1:5" ht="12.75">
      <c r="A128" s="36" t="s">
        <v>242</v>
      </c>
      <c r="B128" s="38">
        <v>370</v>
      </c>
      <c r="C128" s="38">
        <v>5696</v>
      </c>
      <c r="D128" s="46">
        <v>128333976</v>
      </c>
      <c r="E128" s="43">
        <v>22530.54353932584</v>
      </c>
    </row>
    <row r="129" spans="4:5" ht="12.75">
      <c r="D129" s="46"/>
      <c r="E129" s="43"/>
    </row>
    <row r="130" spans="1:5" s="34" customFormat="1" ht="12.75">
      <c r="A130" s="34" t="s">
        <v>109</v>
      </c>
      <c r="B130" s="40">
        <v>2868</v>
      </c>
      <c r="C130" s="40">
        <v>41968</v>
      </c>
      <c r="D130" s="41">
        <v>681509757</v>
      </c>
      <c r="E130" s="41">
        <v>16238.795201105604</v>
      </c>
    </row>
    <row r="131" spans="1:5" ht="12.75">
      <c r="A131" s="36" t="s">
        <v>243</v>
      </c>
      <c r="B131" s="38">
        <v>211</v>
      </c>
      <c r="C131" s="38">
        <v>3944</v>
      </c>
      <c r="D131" s="46">
        <v>97021656</v>
      </c>
      <c r="E131" s="43">
        <v>24599.811359026367</v>
      </c>
    </row>
    <row r="132" spans="1:5" ht="12.75">
      <c r="A132" s="36" t="s">
        <v>244</v>
      </c>
      <c r="B132" s="38">
        <v>2657</v>
      </c>
      <c r="C132" s="38">
        <v>38024</v>
      </c>
      <c r="D132" s="46">
        <v>584488101</v>
      </c>
      <c r="E132" s="43">
        <v>15371.557463707133</v>
      </c>
    </row>
    <row r="133" spans="4:5" ht="12.75">
      <c r="D133" s="46"/>
      <c r="E133" s="43"/>
    </row>
    <row r="134" spans="1:5" s="34" customFormat="1" ht="12.75">
      <c r="A134" s="34" t="s">
        <v>135</v>
      </c>
      <c r="B134" s="40">
        <v>3766</v>
      </c>
      <c r="C134" s="40">
        <v>17949</v>
      </c>
      <c r="D134" s="41">
        <v>477471446</v>
      </c>
      <c r="E134" s="41">
        <v>26601.56253830297</v>
      </c>
    </row>
    <row r="135" spans="1:5" ht="12.75">
      <c r="A135" s="36" t="s">
        <v>245</v>
      </c>
      <c r="B135" s="38">
        <v>941</v>
      </c>
      <c r="C135" s="38">
        <v>3679</v>
      </c>
      <c r="D135" s="46">
        <v>132741780</v>
      </c>
      <c r="E135" s="43">
        <v>36080.94047295461</v>
      </c>
    </row>
    <row r="136" spans="1:5" ht="12.75">
      <c r="A136" s="36" t="s">
        <v>246</v>
      </c>
      <c r="B136" s="38">
        <v>938</v>
      </c>
      <c r="C136" s="38">
        <v>5093</v>
      </c>
      <c r="D136" s="46">
        <v>113609569</v>
      </c>
      <c r="E136" s="43">
        <v>22307.003534262712</v>
      </c>
    </row>
    <row r="137" spans="1:5" ht="12.75">
      <c r="A137" s="36" t="s">
        <v>247</v>
      </c>
      <c r="B137" s="38">
        <v>896</v>
      </c>
      <c r="C137" s="38">
        <v>7589</v>
      </c>
      <c r="D137" s="46">
        <v>200181735</v>
      </c>
      <c r="E137" s="43">
        <v>26377.880484912374</v>
      </c>
    </row>
    <row r="138" spans="1:5" ht="12.75">
      <c r="A138" s="36" t="s">
        <v>248</v>
      </c>
      <c r="B138" s="38">
        <v>992</v>
      </c>
      <c r="C138" s="38">
        <v>1588</v>
      </c>
      <c r="D138" s="46">
        <v>30938362</v>
      </c>
      <c r="E138" s="43">
        <v>19482.59571788413</v>
      </c>
    </row>
    <row r="139" spans="4:5" ht="12.75">
      <c r="D139" s="46"/>
      <c r="E139" s="43"/>
    </row>
    <row r="140" spans="1:5" s="34" customFormat="1" ht="12.75">
      <c r="A140" s="34" t="s">
        <v>249</v>
      </c>
      <c r="B140" s="40">
        <v>27</v>
      </c>
      <c r="C140" s="40">
        <v>16</v>
      </c>
      <c r="D140" s="49">
        <v>463793</v>
      </c>
      <c r="E140" s="41">
        <v>28987.0625</v>
      </c>
    </row>
    <row r="141" spans="4:5" ht="12.75">
      <c r="D141" s="46"/>
      <c r="E141" s="43"/>
    </row>
    <row r="142" spans="1:5" s="34" customFormat="1" ht="12.75">
      <c r="A142" s="34" t="s">
        <v>111</v>
      </c>
      <c r="B142" s="50">
        <v>715</v>
      </c>
      <c r="C142" s="50">
        <v>60215</v>
      </c>
      <c r="D142" s="51">
        <v>3509499029</v>
      </c>
      <c r="E142" s="52">
        <v>58282.80376982479</v>
      </c>
    </row>
    <row r="143" spans="1:5" ht="12.75">
      <c r="A143" s="36" t="s">
        <v>250</v>
      </c>
      <c r="B143" s="53">
        <v>189</v>
      </c>
      <c r="C143" s="53">
        <v>10639</v>
      </c>
      <c r="D143" s="54">
        <v>786748746</v>
      </c>
      <c r="E143" s="55">
        <v>73949.50145690385</v>
      </c>
    </row>
    <row r="144" spans="1:5" ht="12.75">
      <c r="A144" s="36" t="s">
        <v>251</v>
      </c>
      <c r="B144" s="53">
        <v>109</v>
      </c>
      <c r="C144" s="53">
        <v>15864</v>
      </c>
      <c r="D144" s="54">
        <v>936032154</v>
      </c>
      <c r="E144" s="55">
        <v>59003.53971255673</v>
      </c>
    </row>
    <row r="145" spans="1:5" ht="12.75">
      <c r="A145" s="36" t="s">
        <v>252</v>
      </c>
      <c r="B145" s="53">
        <v>417</v>
      </c>
      <c r="C145" s="53">
        <v>33711</v>
      </c>
      <c r="D145" s="54">
        <v>1786718129</v>
      </c>
      <c r="E145" s="55">
        <v>53001.04206342143</v>
      </c>
    </row>
    <row r="146" spans="2:5" ht="12.75">
      <c r="B146" s="53"/>
      <c r="C146" s="53"/>
      <c r="D146" s="54"/>
      <c r="E146" s="55"/>
    </row>
    <row r="148" spans="1:9" ht="12.75">
      <c r="A148" s="75" t="s">
        <v>145</v>
      </c>
      <c r="B148" s="75"/>
      <c r="C148" s="75"/>
      <c r="D148" s="75"/>
      <c r="E148" s="75"/>
      <c r="F148" s="56"/>
      <c r="G148" s="56"/>
      <c r="H148" s="56"/>
      <c r="I148" s="56"/>
    </row>
    <row r="149" spans="1:9" ht="12.75">
      <c r="A149" s="76" t="s">
        <v>253</v>
      </c>
      <c r="B149" s="76"/>
      <c r="C149" s="76"/>
      <c r="D149" s="76"/>
      <c r="E149" s="76"/>
      <c r="F149" s="57"/>
      <c r="G149" s="57"/>
      <c r="H149" s="57"/>
      <c r="I149" s="57"/>
    </row>
    <row r="150" spans="1:9" ht="12.75">
      <c r="A150" s="76" t="s">
        <v>147</v>
      </c>
      <c r="B150" s="76"/>
      <c r="C150" s="76"/>
      <c r="D150" s="76"/>
      <c r="E150" s="76"/>
      <c r="F150" s="57"/>
      <c r="G150" s="57"/>
      <c r="H150" s="57"/>
      <c r="I150" s="57"/>
    </row>
    <row r="151" spans="1:9" ht="12.75">
      <c r="A151" s="76" t="s">
        <v>254</v>
      </c>
      <c r="B151" s="76"/>
      <c r="C151" s="76"/>
      <c r="D151" s="76"/>
      <c r="E151" s="76"/>
      <c r="F151" s="57"/>
      <c r="G151" s="57"/>
      <c r="H151" s="57"/>
      <c r="I151" s="57"/>
    </row>
    <row r="162" ht="12.75">
      <c r="D162" s="39"/>
    </row>
    <row r="164" ht="12.75">
      <c r="D164" s="48"/>
    </row>
    <row r="173" spans="1:5" ht="12.75">
      <c r="A173" s="73"/>
      <c r="B173" s="73"/>
      <c r="C173" s="73"/>
      <c r="D173" s="73"/>
      <c r="E173" s="73"/>
    </row>
    <row r="174" spans="1:5" ht="12.75">
      <c r="A174" s="73"/>
      <c r="B174" s="73"/>
      <c r="C174" s="73"/>
      <c r="D174" s="73"/>
      <c r="E174" s="73"/>
    </row>
    <row r="175" spans="1:5" ht="12.75">
      <c r="A175" s="73"/>
      <c r="B175" s="73"/>
      <c r="C175" s="73"/>
      <c r="D175" s="73"/>
      <c r="E175" s="73"/>
    </row>
    <row r="176" spans="1:5" ht="12.75">
      <c r="A176" s="73"/>
      <c r="B176" s="73"/>
      <c r="C176" s="73"/>
      <c r="D176" s="73"/>
      <c r="E176" s="73"/>
    </row>
    <row r="177" spans="1:5" ht="12.75">
      <c r="A177" s="73"/>
      <c r="B177" s="73"/>
      <c r="C177" s="73"/>
      <c r="D177" s="73"/>
      <c r="E177" s="73"/>
    </row>
    <row r="178" spans="1:5" ht="12.75">
      <c r="A178" s="73"/>
      <c r="B178" s="73"/>
      <c r="C178" s="73"/>
      <c r="D178" s="73"/>
      <c r="E178" s="73"/>
    </row>
    <row r="179" spans="1:5" ht="12.75">
      <c r="A179" s="73"/>
      <c r="B179" s="73"/>
      <c r="C179" s="73"/>
      <c r="D179" s="73"/>
      <c r="E179" s="73"/>
    </row>
    <row r="180" spans="1:5" ht="12.75">
      <c r="A180" s="73"/>
      <c r="B180" s="73"/>
      <c r="C180" s="73"/>
      <c r="D180" s="73"/>
      <c r="E180" s="73"/>
    </row>
    <row r="181" spans="1:5" ht="12.75">
      <c r="A181" s="73"/>
      <c r="B181" s="73"/>
      <c r="C181" s="73"/>
      <c r="D181" s="73"/>
      <c r="E181" s="73"/>
    </row>
    <row r="182" spans="1:5" ht="12.75">
      <c r="A182" s="73"/>
      <c r="B182" s="73"/>
      <c r="C182" s="73"/>
      <c r="D182" s="73"/>
      <c r="E182" s="73"/>
    </row>
    <row r="183" spans="1:5" ht="12.75">
      <c r="A183" s="73"/>
      <c r="B183" s="73"/>
      <c r="C183" s="73"/>
      <c r="D183" s="73"/>
      <c r="E183" s="73"/>
    </row>
    <row r="184" spans="1:5" ht="12.75">
      <c r="A184" s="73"/>
      <c r="B184" s="73"/>
      <c r="C184" s="73"/>
      <c r="D184" s="73"/>
      <c r="E184" s="73"/>
    </row>
    <row r="185" spans="1:5" ht="12.75">
      <c r="A185" s="73"/>
      <c r="B185" s="73"/>
      <c r="C185" s="73"/>
      <c r="D185" s="73"/>
      <c r="E185" s="73"/>
    </row>
    <row r="186" spans="1:5" ht="12.75">
      <c r="A186" s="73"/>
      <c r="B186" s="73"/>
      <c r="C186" s="73"/>
      <c r="D186" s="73"/>
      <c r="E186" s="73"/>
    </row>
    <row r="187" spans="1:5" ht="12.75">
      <c r="A187" s="73"/>
      <c r="B187" s="73"/>
      <c r="C187" s="73"/>
      <c r="D187" s="73"/>
      <c r="E187" s="73"/>
    </row>
    <row r="188" spans="1:5" ht="12.75">
      <c r="A188" s="73"/>
      <c r="B188" s="73"/>
      <c r="C188" s="73"/>
      <c r="D188" s="73"/>
      <c r="E188" s="73"/>
    </row>
    <row r="189" spans="1:5" ht="12.75">
      <c r="A189" s="73"/>
      <c r="B189" s="73"/>
      <c r="C189" s="73"/>
      <c r="D189" s="73"/>
      <c r="E189" s="73"/>
    </row>
    <row r="190" spans="1:5" ht="12.75">
      <c r="A190" s="73"/>
      <c r="B190" s="73"/>
      <c r="C190" s="73"/>
      <c r="D190" s="73"/>
      <c r="E190" s="73"/>
    </row>
    <row r="191" spans="1:5" ht="12.75">
      <c r="A191" s="73"/>
      <c r="B191" s="73"/>
      <c r="C191" s="73"/>
      <c r="D191" s="73"/>
      <c r="E191" s="73"/>
    </row>
    <row r="192" spans="1:5" ht="12.75">
      <c r="A192" s="73"/>
      <c r="B192" s="73"/>
      <c r="C192" s="73"/>
      <c r="D192" s="73"/>
      <c r="E192" s="73"/>
    </row>
    <row r="193" spans="1:5" ht="12.75">
      <c r="A193" s="73"/>
      <c r="B193" s="73"/>
      <c r="C193" s="73"/>
      <c r="D193" s="73"/>
      <c r="E193" s="73"/>
    </row>
    <row r="194" spans="1:5" ht="12.75">
      <c r="A194" s="73"/>
      <c r="B194" s="73"/>
      <c r="C194" s="73"/>
      <c r="D194" s="73"/>
      <c r="E194" s="73"/>
    </row>
    <row r="195" spans="1:5" ht="12.75">
      <c r="A195" s="73"/>
      <c r="B195" s="73"/>
      <c r="C195" s="73"/>
      <c r="D195" s="73"/>
      <c r="E195" s="73"/>
    </row>
    <row r="196" spans="1:5" ht="12.75">
      <c r="A196" s="73"/>
      <c r="B196" s="73"/>
      <c r="C196" s="73"/>
      <c r="D196" s="73"/>
      <c r="E196" s="73"/>
    </row>
    <row r="197" spans="1:5" ht="12.75">
      <c r="A197" s="73"/>
      <c r="B197" s="73"/>
      <c r="C197" s="73"/>
      <c r="D197" s="73"/>
      <c r="E197" s="73"/>
    </row>
    <row r="198" spans="1:5" ht="12.75">
      <c r="A198" s="73"/>
      <c r="B198" s="73"/>
      <c r="C198" s="73"/>
      <c r="D198" s="73"/>
      <c r="E198" s="73"/>
    </row>
    <row r="199" spans="1:5" ht="12.75">
      <c r="A199" s="73"/>
      <c r="B199" s="73"/>
      <c r="C199" s="73"/>
      <c r="D199" s="73"/>
      <c r="E199" s="73"/>
    </row>
    <row r="200" spans="1:5" ht="12.75">
      <c r="A200" s="73"/>
      <c r="B200" s="73"/>
      <c r="C200" s="73"/>
      <c r="D200" s="73"/>
      <c r="E200" s="73"/>
    </row>
    <row r="201" spans="1:5" ht="12.75">
      <c r="A201" s="73"/>
      <c r="B201" s="73"/>
      <c r="C201" s="73"/>
      <c r="D201" s="73"/>
      <c r="E201" s="73"/>
    </row>
    <row r="202" spans="1:5" ht="12.75">
      <c r="A202" s="73"/>
      <c r="B202" s="73"/>
      <c r="C202" s="73"/>
      <c r="D202" s="73"/>
      <c r="E202" s="73"/>
    </row>
    <row r="203" spans="1:5" ht="12.75">
      <c r="A203" s="73"/>
      <c r="B203" s="73"/>
      <c r="C203" s="73"/>
      <c r="D203" s="73"/>
      <c r="E203" s="73"/>
    </row>
    <row r="204" spans="1:5" ht="12.75">
      <c r="A204" s="73"/>
      <c r="B204" s="73"/>
      <c r="C204" s="73"/>
      <c r="D204" s="73"/>
      <c r="E204" s="73"/>
    </row>
    <row r="205" spans="1:5" ht="12.75">
      <c r="A205" s="73"/>
      <c r="B205" s="73"/>
      <c r="C205" s="73"/>
      <c r="D205" s="73"/>
      <c r="E205" s="73"/>
    </row>
    <row r="206" spans="1:5" ht="12.75">
      <c r="A206" s="73"/>
      <c r="B206" s="73"/>
      <c r="C206" s="73"/>
      <c r="D206" s="73"/>
      <c r="E206" s="73"/>
    </row>
    <row r="207" spans="1:5" ht="12.75">
      <c r="A207" s="73"/>
      <c r="B207" s="73"/>
      <c r="C207" s="73"/>
      <c r="D207" s="73"/>
      <c r="E207" s="73"/>
    </row>
    <row r="208" spans="1:5" ht="12.75">
      <c r="A208" s="73"/>
      <c r="B208" s="73"/>
      <c r="C208" s="73"/>
      <c r="D208" s="73"/>
      <c r="E208" s="73"/>
    </row>
    <row r="209" spans="1:5" ht="12.75">
      <c r="A209" s="73"/>
      <c r="B209" s="73"/>
      <c r="C209" s="73"/>
      <c r="D209" s="73"/>
      <c r="E209" s="73"/>
    </row>
    <row r="210" spans="1:5" ht="12.75">
      <c r="A210" s="73"/>
      <c r="B210" s="73"/>
      <c r="C210" s="73"/>
      <c r="D210" s="73"/>
      <c r="E210" s="73"/>
    </row>
    <row r="211" spans="1:5" ht="12.75">
      <c r="A211" s="73"/>
      <c r="B211" s="73"/>
      <c r="C211" s="73"/>
      <c r="D211" s="73"/>
      <c r="E211" s="73"/>
    </row>
    <row r="212" spans="1:5" ht="12.75">
      <c r="A212" s="73"/>
      <c r="B212" s="73"/>
      <c r="C212" s="73"/>
      <c r="D212" s="73"/>
      <c r="E212" s="73"/>
    </row>
    <row r="213" spans="1:5" ht="12.75">
      <c r="A213" s="73"/>
      <c r="B213" s="73"/>
      <c r="C213" s="73"/>
      <c r="D213" s="73"/>
      <c r="E213" s="73"/>
    </row>
    <row r="214" spans="1:5" ht="12.75">
      <c r="A214" s="73"/>
      <c r="B214" s="73"/>
      <c r="C214" s="73"/>
      <c r="D214" s="73"/>
      <c r="E214" s="73"/>
    </row>
    <row r="215" spans="1:5" ht="12.75">
      <c r="A215" s="73"/>
      <c r="B215" s="73"/>
      <c r="C215" s="73"/>
      <c r="D215" s="73"/>
      <c r="E215" s="73"/>
    </row>
    <row r="216" spans="1:5" ht="12.75">
      <c r="A216" s="73"/>
      <c r="B216" s="73"/>
      <c r="C216" s="73"/>
      <c r="D216" s="73"/>
      <c r="E216" s="73"/>
    </row>
    <row r="217" spans="1:5" ht="12.75">
      <c r="A217" s="73"/>
      <c r="B217" s="73"/>
      <c r="C217" s="73"/>
      <c r="D217" s="73"/>
      <c r="E217" s="73"/>
    </row>
    <row r="218" spans="1:5" ht="12.75">
      <c r="A218" s="73"/>
      <c r="B218" s="73"/>
      <c r="C218" s="73"/>
      <c r="D218" s="73"/>
      <c r="E218" s="73"/>
    </row>
    <row r="219" spans="1:5" ht="12.75">
      <c r="A219" s="73"/>
      <c r="B219" s="73"/>
      <c r="C219" s="73"/>
      <c r="D219" s="73"/>
      <c r="E219" s="73"/>
    </row>
    <row r="220" spans="1:5" ht="12.75">
      <c r="A220" s="73"/>
      <c r="B220" s="73"/>
      <c r="C220" s="73"/>
      <c r="D220" s="73"/>
      <c r="E220" s="73"/>
    </row>
    <row r="221" spans="1:5" ht="12.75">
      <c r="A221" s="73"/>
      <c r="B221" s="73"/>
      <c r="C221" s="73"/>
      <c r="D221" s="73"/>
      <c r="E221" s="73"/>
    </row>
    <row r="222" spans="1:5" ht="12.75">
      <c r="A222" s="73"/>
      <c r="B222" s="73"/>
      <c r="C222" s="73"/>
      <c r="D222" s="73"/>
      <c r="E222" s="73"/>
    </row>
    <row r="223" spans="1:5" ht="12.75">
      <c r="A223" s="73"/>
      <c r="B223" s="73"/>
      <c r="C223" s="73"/>
      <c r="D223" s="73"/>
      <c r="E223" s="73"/>
    </row>
    <row r="224" spans="1:5" ht="12.75">
      <c r="A224" s="73"/>
      <c r="B224" s="73"/>
      <c r="C224" s="73"/>
      <c r="D224" s="73"/>
      <c r="E224" s="73"/>
    </row>
    <row r="225" spans="1:5" ht="12.75">
      <c r="A225" s="73"/>
      <c r="B225" s="73"/>
      <c r="C225" s="73"/>
      <c r="D225" s="73"/>
      <c r="E225" s="73"/>
    </row>
    <row r="226" spans="1:5" ht="12.75">
      <c r="A226" s="73"/>
      <c r="B226" s="73"/>
      <c r="C226" s="73"/>
      <c r="D226" s="73"/>
      <c r="E226" s="73"/>
    </row>
    <row r="227" spans="1:5" ht="12.75">
      <c r="A227" s="73"/>
      <c r="B227" s="73"/>
      <c r="C227" s="73"/>
      <c r="D227" s="73"/>
      <c r="E227" s="73"/>
    </row>
    <row r="228" spans="1:5" ht="12.75">
      <c r="A228" s="73"/>
      <c r="B228" s="73"/>
      <c r="C228" s="73"/>
      <c r="D228" s="73"/>
      <c r="E228" s="73"/>
    </row>
    <row r="229" spans="1:5" ht="12.75">
      <c r="A229" s="73"/>
      <c r="B229" s="73"/>
      <c r="C229" s="73"/>
      <c r="D229" s="73"/>
      <c r="E229" s="73"/>
    </row>
  </sheetData>
  <sheetProtection/>
  <mergeCells count="7">
    <mergeCell ref="A173:E229"/>
    <mergeCell ref="A1:E1"/>
    <mergeCell ref="A2:E2"/>
    <mergeCell ref="A148:E148"/>
    <mergeCell ref="A149:E149"/>
    <mergeCell ref="A150:E150"/>
    <mergeCell ref="A151:E151"/>
  </mergeCells>
  <printOptions horizontalCentered="1"/>
  <pageMargins left="0.5" right="0.5" top="0.51" bottom="0.47" header="0.5" footer="0.5"/>
  <pageSetup fitToHeight="0" fitToWidth="1" horizontalDpi="600" verticalDpi="600" orientation="portrait" scale="94" r:id="rId1"/>
  <rowBreaks count="2" manualBreakCount="2">
    <brk id="57" max="255" man="1"/>
    <brk id="11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zoomScalePageLayoutView="0" workbookViewId="0" topLeftCell="A109">
      <selection activeCell="C36" sqref="C36"/>
    </sheetView>
  </sheetViews>
  <sheetFormatPr defaultColWidth="9.140625" defaultRowHeight="12.75"/>
  <cols>
    <col min="1" max="1" width="6.00390625" style="3" customWidth="1"/>
    <col min="2" max="2" width="48.00390625" style="4" bestFit="1" customWidth="1"/>
    <col min="3" max="3" width="11.421875" style="4" bestFit="1" customWidth="1"/>
    <col min="4" max="4" width="16.421875" style="4" bestFit="1" customWidth="1"/>
    <col min="5" max="5" width="18.8515625" style="4" bestFit="1" customWidth="1"/>
    <col min="6" max="6" width="16.8515625" style="4" bestFit="1" customWidth="1"/>
    <col min="7" max="7" width="9.140625" style="2" customWidth="1"/>
    <col min="8" max="8" width="13.140625" style="2" customWidth="1"/>
    <col min="9" max="9" width="12.28125" style="2" bestFit="1" customWidth="1"/>
    <col min="10" max="10" width="9.140625" style="2" customWidth="1"/>
    <col min="11" max="11" width="11.8515625" style="2" customWidth="1"/>
    <col min="12" max="16384" width="9.140625" style="2" customWidth="1"/>
  </cols>
  <sheetData>
    <row r="1" spans="1:6" ht="12.75">
      <c r="A1" s="81" t="s">
        <v>91</v>
      </c>
      <c r="B1" s="81"/>
      <c r="C1" s="81"/>
      <c r="D1" s="81"/>
      <c r="E1" s="81"/>
      <c r="F1" s="81"/>
    </row>
    <row r="2" spans="1:6" ht="12.75">
      <c r="A2" s="81" t="s">
        <v>119</v>
      </c>
      <c r="B2" s="81"/>
      <c r="C2" s="81"/>
      <c r="D2" s="81"/>
      <c r="E2" s="81"/>
      <c r="F2" s="81"/>
    </row>
    <row r="3" spans="1:6" ht="12.75">
      <c r="A3" s="1"/>
      <c r="B3" s="1"/>
      <c r="C3" s="1"/>
      <c r="D3" s="1"/>
      <c r="E3" s="1"/>
      <c r="F3" s="1"/>
    </row>
    <row r="4" spans="3:6" ht="12.75">
      <c r="C4" s="1" t="s">
        <v>120</v>
      </c>
      <c r="D4" s="1" t="s">
        <v>88</v>
      </c>
      <c r="E4" s="1" t="s">
        <v>121</v>
      </c>
      <c r="F4" s="1" t="s">
        <v>88</v>
      </c>
    </row>
    <row r="5" spans="3:6" ht="12.75">
      <c r="C5" s="1" t="s">
        <v>122</v>
      </c>
      <c r="D5" s="1" t="s">
        <v>89</v>
      </c>
      <c r="E5" s="1" t="s">
        <v>123</v>
      </c>
      <c r="F5" s="1" t="s">
        <v>124</v>
      </c>
    </row>
    <row r="6" spans="3:6" ht="12.75">
      <c r="C6" s="1"/>
      <c r="D6" s="1"/>
      <c r="E6" s="1"/>
      <c r="F6" s="1"/>
    </row>
    <row r="7" spans="1:6" ht="12.75">
      <c r="A7" s="3" t="s">
        <v>92</v>
      </c>
      <c r="B7" s="2"/>
      <c r="C7" s="6">
        <v>33616</v>
      </c>
      <c r="D7" s="6">
        <v>468714</v>
      </c>
      <c r="E7" s="14">
        <v>15745104100</v>
      </c>
      <c r="F7" s="14">
        <f>+E7/D7</f>
        <v>33592.13528932355</v>
      </c>
    </row>
    <row r="8" spans="1:6" ht="12.75">
      <c r="A8" s="3" t="s">
        <v>93</v>
      </c>
      <c r="B8" s="2"/>
      <c r="C8" s="6">
        <v>32948</v>
      </c>
      <c r="D8" s="6">
        <v>404970</v>
      </c>
      <c r="E8" s="15">
        <v>13034347004</v>
      </c>
      <c r="F8" s="14">
        <f>+E8/D8</f>
        <v>32185.95699434526</v>
      </c>
    </row>
    <row r="9" spans="2:6" ht="12.75">
      <c r="B9" s="2"/>
      <c r="C9" s="7"/>
      <c r="D9" s="7"/>
      <c r="E9" s="16"/>
      <c r="F9" s="17"/>
    </row>
    <row r="10" spans="1:6" ht="12.75">
      <c r="A10" s="3" t="s">
        <v>94</v>
      </c>
      <c r="C10" s="6">
        <v>178</v>
      </c>
      <c r="D10" s="6">
        <v>802</v>
      </c>
      <c r="E10" s="15">
        <v>17828992</v>
      </c>
      <c r="F10" s="18">
        <f aca="true" t="shared" si="0" ref="F10:F15">+E10/D10</f>
        <v>22230.663341645886</v>
      </c>
    </row>
    <row r="11" spans="1:6" ht="12.75">
      <c r="A11" s="4">
        <v>111</v>
      </c>
      <c r="B11" s="4" t="s">
        <v>0</v>
      </c>
      <c r="C11" s="7">
        <v>88</v>
      </c>
      <c r="D11" s="7">
        <v>564</v>
      </c>
      <c r="E11" s="16">
        <v>12542098</v>
      </c>
      <c r="F11" s="19">
        <f t="shared" si="0"/>
        <v>22237.762411347518</v>
      </c>
    </row>
    <row r="12" spans="1:6" ht="12.75">
      <c r="A12" s="4">
        <v>112</v>
      </c>
      <c r="B12" s="4" t="s">
        <v>1</v>
      </c>
      <c r="C12" s="7">
        <v>27</v>
      </c>
      <c r="D12" s="7">
        <v>96</v>
      </c>
      <c r="E12" s="16">
        <v>1537180</v>
      </c>
      <c r="F12" s="19">
        <f t="shared" si="0"/>
        <v>16012.291666666666</v>
      </c>
    </row>
    <row r="13" spans="1:6" ht="12.75">
      <c r="A13" s="4">
        <v>113</v>
      </c>
      <c r="B13" s="4" t="s">
        <v>2</v>
      </c>
      <c r="C13" s="7">
        <v>5</v>
      </c>
      <c r="D13" s="7">
        <v>5</v>
      </c>
      <c r="E13" s="16">
        <v>63946</v>
      </c>
      <c r="F13" s="19">
        <f t="shared" si="0"/>
        <v>12789.2</v>
      </c>
    </row>
    <row r="14" spans="1:6" ht="12.75">
      <c r="A14" s="4">
        <v>114</v>
      </c>
      <c r="B14" s="4" t="s">
        <v>3</v>
      </c>
      <c r="C14" s="7">
        <v>35</v>
      </c>
      <c r="D14" s="7">
        <v>81</v>
      </c>
      <c r="E14" s="16">
        <v>2898750</v>
      </c>
      <c r="F14" s="19">
        <f t="shared" si="0"/>
        <v>35787.03703703704</v>
      </c>
    </row>
    <row r="15" spans="1:6" ht="12.75">
      <c r="A15" s="4">
        <v>115</v>
      </c>
      <c r="B15" s="4" t="s">
        <v>4</v>
      </c>
      <c r="C15" s="7">
        <v>23</v>
      </c>
      <c r="D15" s="7">
        <v>56</v>
      </c>
      <c r="E15" s="16">
        <v>787018</v>
      </c>
      <c r="F15" s="19">
        <f t="shared" si="0"/>
        <v>14053.892857142857</v>
      </c>
    </row>
    <row r="16" spans="3:6" ht="12.75">
      <c r="C16" s="7"/>
      <c r="D16" s="7"/>
      <c r="E16" s="16"/>
      <c r="F16" s="19"/>
    </row>
    <row r="17" spans="1:6" ht="12.75">
      <c r="A17" s="3" t="s">
        <v>95</v>
      </c>
      <c r="C17" s="6">
        <v>22</v>
      </c>
      <c r="D17" s="6">
        <v>231</v>
      </c>
      <c r="E17" s="15">
        <v>9278046</v>
      </c>
      <c r="F17" s="18">
        <f>+E17/D17</f>
        <v>40164.7012987013</v>
      </c>
    </row>
    <row r="18" spans="1:6" ht="12.75">
      <c r="A18" s="4">
        <v>212</v>
      </c>
      <c r="B18" s="4" t="s">
        <v>5</v>
      </c>
      <c r="C18" s="7">
        <v>21</v>
      </c>
      <c r="D18" s="7">
        <v>214</v>
      </c>
      <c r="E18" s="16">
        <v>8493184</v>
      </c>
      <c r="F18" s="19">
        <f>+E18/D18</f>
        <v>39687.77570093458</v>
      </c>
    </row>
    <row r="19" spans="3:6" ht="12.75">
      <c r="C19" s="7"/>
      <c r="D19" s="7"/>
      <c r="E19" s="16"/>
      <c r="F19" s="19"/>
    </row>
    <row r="20" spans="1:6" ht="12.75">
      <c r="A20" s="3" t="s">
        <v>6</v>
      </c>
      <c r="C20" s="6">
        <v>30</v>
      </c>
      <c r="D20" s="6">
        <v>1308</v>
      </c>
      <c r="E20" s="15">
        <v>93048429</v>
      </c>
      <c r="F20" s="18">
        <f>+E20/D20</f>
        <v>71137.94266055046</v>
      </c>
    </row>
    <row r="21" spans="1:6" ht="12.75">
      <c r="A21" s="4">
        <v>221</v>
      </c>
      <c r="B21" s="4" t="s">
        <v>6</v>
      </c>
      <c r="C21" s="7">
        <v>30</v>
      </c>
      <c r="D21" s="7">
        <v>1308</v>
      </c>
      <c r="E21" s="16">
        <v>93048429</v>
      </c>
      <c r="F21" s="19">
        <f>+E21/D21</f>
        <v>71137.94266055046</v>
      </c>
    </row>
    <row r="22" spans="3:6" ht="12.75">
      <c r="C22" s="7"/>
      <c r="D22" s="7"/>
      <c r="E22" s="16"/>
      <c r="F22" s="19"/>
    </row>
    <row r="23" spans="1:6" ht="12.75">
      <c r="A23" s="3" t="s">
        <v>90</v>
      </c>
      <c r="B23" s="3"/>
      <c r="C23" s="6">
        <v>3560</v>
      </c>
      <c r="D23" s="6">
        <v>18878</v>
      </c>
      <c r="E23" s="15">
        <v>763518265</v>
      </c>
      <c r="F23" s="18">
        <f aca="true" t="shared" si="1" ref="F23:F54">+E23/D23</f>
        <v>40444.87048416146</v>
      </c>
    </row>
    <row r="24" spans="1:6" ht="12.75">
      <c r="A24" s="4">
        <v>236</v>
      </c>
      <c r="B24" s="4" t="s">
        <v>7</v>
      </c>
      <c r="C24" s="7">
        <v>1027</v>
      </c>
      <c r="D24" s="7">
        <v>4677</v>
      </c>
      <c r="E24" s="16">
        <v>186885013</v>
      </c>
      <c r="F24" s="19">
        <f t="shared" si="1"/>
        <v>39958.30938635878</v>
      </c>
    </row>
    <row r="25" spans="1:6" ht="12.75">
      <c r="A25" s="4">
        <v>237</v>
      </c>
      <c r="B25" s="4" t="s">
        <v>8</v>
      </c>
      <c r="C25" s="7">
        <v>181</v>
      </c>
      <c r="D25" s="7">
        <v>1824</v>
      </c>
      <c r="E25" s="16">
        <v>89778291</v>
      </c>
      <c r="F25" s="19">
        <f t="shared" si="1"/>
        <v>49220.55427631579</v>
      </c>
    </row>
    <row r="26" spans="1:6" ht="12.75">
      <c r="A26" s="4">
        <v>238</v>
      </c>
      <c r="B26" s="4" t="s">
        <v>9</v>
      </c>
      <c r="C26" s="7">
        <v>2352</v>
      </c>
      <c r="D26" s="7">
        <v>12377</v>
      </c>
      <c r="E26" s="16">
        <v>486854961</v>
      </c>
      <c r="F26" s="19">
        <f t="shared" si="1"/>
        <v>39335.45778460047</v>
      </c>
    </row>
    <row r="27" spans="3:6" ht="12.75">
      <c r="C27" s="7"/>
      <c r="D27" s="7"/>
      <c r="E27" s="16"/>
      <c r="F27" s="19"/>
    </row>
    <row r="28" spans="1:6" ht="12.75">
      <c r="A28" s="3" t="s">
        <v>96</v>
      </c>
      <c r="C28" s="6">
        <v>2569</v>
      </c>
      <c r="D28" s="6">
        <v>67580</v>
      </c>
      <c r="E28" s="15">
        <v>2486985815</v>
      </c>
      <c r="F28" s="18">
        <f t="shared" si="1"/>
        <v>36800.618748150344</v>
      </c>
    </row>
    <row r="29" spans="1:6" ht="12.75">
      <c r="A29" s="4">
        <v>311</v>
      </c>
      <c r="B29" s="4" t="s">
        <v>10</v>
      </c>
      <c r="C29" s="7">
        <v>181</v>
      </c>
      <c r="D29" s="7">
        <v>3238</v>
      </c>
      <c r="E29" s="16">
        <v>79539587</v>
      </c>
      <c r="F29" s="19">
        <f t="shared" si="1"/>
        <v>24564.41846819024</v>
      </c>
    </row>
    <row r="30" spans="1:6" ht="12.75">
      <c r="A30" s="4">
        <v>312</v>
      </c>
      <c r="B30" s="4" t="s">
        <v>11</v>
      </c>
      <c r="C30" s="7">
        <v>17</v>
      </c>
      <c r="D30" s="7">
        <v>696</v>
      </c>
      <c r="E30" s="16">
        <v>27544331</v>
      </c>
      <c r="F30" s="19">
        <f t="shared" si="1"/>
        <v>39575.1882183908</v>
      </c>
    </row>
    <row r="31" spans="1:6" ht="12.75">
      <c r="A31" s="4">
        <v>313</v>
      </c>
      <c r="B31" s="4" t="s">
        <v>12</v>
      </c>
      <c r="C31" s="7">
        <v>96</v>
      </c>
      <c r="D31" s="7">
        <v>4780</v>
      </c>
      <c r="E31" s="16">
        <v>157935888</v>
      </c>
      <c r="F31" s="19">
        <f t="shared" si="1"/>
        <v>33040.98075313807</v>
      </c>
    </row>
    <row r="32" spans="1:6" ht="12.75">
      <c r="A32" s="4">
        <v>314</v>
      </c>
      <c r="B32" s="4" t="s">
        <v>13</v>
      </c>
      <c r="C32" s="7">
        <v>63</v>
      </c>
      <c r="D32" s="7">
        <v>1250</v>
      </c>
      <c r="E32" s="16">
        <v>34308613</v>
      </c>
      <c r="F32" s="19">
        <f t="shared" si="1"/>
        <v>27446.8904</v>
      </c>
    </row>
    <row r="33" spans="1:6" ht="12.75">
      <c r="A33" s="4">
        <v>315</v>
      </c>
      <c r="B33" s="4" t="s">
        <v>14</v>
      </c>
      <c r="C33" s="7">
        <v>26</v>
      </c>
      <c r="D33" s="7">
        <v>296</v>
      </c>
      <c r="E33" s="16">
        <v>6454731</v>
      </c>
      <c r="F33" s="19">
        <f t="shared" si="1"/>
        <v>21806.52364864865</v>
      </c>
    </row>
    <row r="34" spans="1:6" ht="12.75">
      <c r="A34" s="4">
        <v>316</v>
      </c>
      <c r="B34" s="4" t="s">
        <v>15</v>
      </c>
      <c r="C34" s="7">
        <v>14</v>
      </c>
      <c r="D34" s="7">
        <v>401</v>
      </c>
      <c r="E34" s="16">
        <v>8048387</v>
      </c>
      <c r="F34" s="19">
        <f t="shared" si="1"/>
        <v>20070.79052369077</v>
      </c>
    </row>
    <row r="35" spans="1:6" ht="12.75">
      <c r="A35" s="4">
        <v>321</v>
      </c>
      <c r="B35" s="4" t="s">
        <v>16</v>
      </c>
      <c r="C35" s="7">
        <v>53</v>
      </c>
      <c r="D35" s="7">
        <v>867</v>
      </c>
      <c r="E35" s="16">
        <v>26564910</v>
      </c>
      <c r="F35" s="19">
        <f t="shared" si="1"/>
        <v>30640.034602076124</v>
      </c>
    </row>
    <row r="36" spans="1:6" ht="12.75">
      <c r="A36" s="4">
        <v>322</v>
      </c>
      <c r="B36" s="4" t="s">
        <v>17</v>
      </c>
      <c r="C36" s="7">
        <v>50</v>
      </c>
      <c r="D36" s="7">
        <v>1779</v>
      </c>
      <c r="E36" s="16">
        <v>60898605</v>
      </c>
      <c r="F36" s="19">
        <f t="shared" si="1"/>
        <v>34231.930860033724</v>
      </c>
    </row>
    <row r="37" spans="1:6" ht="12.75">
      <c r="A37" s="4">
        <v>323</v>
      </c>
      <c r="B37" s="4" t="s">
        <v>18</v>
      </c>
      <c r="C37" s="7">
        <v>203</v>
      </c>
      <c r="D37" s="7">
        <v>2976</v>
      </c>
      <c r="E37" s="16">
        <v>107859370</v>
      </c>
      <c r="F37" s="19">
        <f t="shared" si="1"/>
        <v>36243.06787634409</v>
      </c>
    </row>
    <row r="38" spans="1:6" ht="12.75">
      <c r="A38" s="4">
        <v>324</v>
      </c>
      <c r="B38" s="4" t="s">
        <v>19</v>
      </c>
      <c r="C38" s="7">
        <v>3</v>
      </c>
      <c r="D38" s="7">
        <v>52</v>
      </c>
      <c r="E38" s="16">
        <v>2908251</v>
      </c>
      <c r="F38" s="19">
        <f t="shared" si="1"/>
        <v>55927.903846153844</v>
      </c>
    </row>
    <row r="39" spans="1:6" ht="12.75">
      <c r="A39" s="4">
        <v>325</v>
      </c>
      <c r="B39" s="4" t="s">
        <v>20</v>
      </c>
      <c r="C39" s="7">
        <v>81</v>
      </c>
      <c r="D39" s="7">
        <v>3519</v>
      </c>
      <c r="E39" s="16">
        <v>161528817</v>
      </c>
      <c r="F39" s="19">
        <f t="shared" si="1"/>
        <v>45901.908780903665</v>
      </c>
    </row>
    <row r="40" spans="1:6" ht="12.75">
      <c r="A40" s="4">
        <v>326</v>
      </c>
      <c r="B40" s="4" t="s">
        <v>21</v>
      </c>
      <c r="C40" s="7">
        <v>85</v>
      </c>
      <c r="D40" s="7">
        <v>3657</v>
      </c>
      <c r="E40" s="16">
        <v>139917761</v>
      </c>
      <c r="F40" s="19">
        <f t="shared" si="1"/>
        <v>38260.257314738854</v>
      </c>
    </row>
    <row r="41" spans="1:6" ht="12.75">
      <c r="A41" s="4">
        <v>327</v>
      </c>
      <c r="B41" s="4" t="s">
        <v>22</v>
      </c>
      <c r="C41" s="7">
        <v>64</v>
      </c>
      <c r="D41" s="7">
        <v>938</v>
      </c>
      <c r="E41" s="16">
        <v>35777821</v>
      </c>
      <c r="F41" s="19">
        <f t="shared" si="1"/>
        <v>38142.666311300636</v>
      </c>
    </row>
    <row r="42" spans="1:6" ht="12.75">
      <c r="A42" s="4">
        <v>331</v>
      </c>
      <c r="B42" s="4" t="s">
        <v>23</v>
      </c>
      <c r="C42" s="7">
        <v>90</v>
      </c>
      <c r="D42" s="7">
        <v>2321</v>
      </c>
      <c r="E42" s="16">
        <v>96535166</v>
      </c>
      <c r="F42" s="19">
        <f t="shared" si="1"/>
        <v>41592.057733735455</v>
      </c>
    </row>
    <row r="43" spans="1:6" ht="12.75">
      <c r="A43" s="4">
        <v>332</v>
      </c>
      <c r="B43" s="4" t="s">
        <v>24</v>
      </c>
      <c r="C43" s="7">
        <v>389</v>
      </c>
      <c r="D43" s="7">
        <v>9601</v>
      </c>
      <c r="E43" s="16">
        <v>333449506</v>
      </c>
      <c r="F43" s="19">
        <f t="shared" si="1"/>
        <v>34730.70575981669</v>
      </c>
    </row>
    <row r="44" spans="1:6" ht="12.75">
      <c r="A44" s="4">
        <v>333</v>
      </c>
      <c r="B44" s="4" t="s">
        <v>25</v>
      </c>
      <c r="C44" s="7">
        <v>222</v>
      </c>
      <c r="D44" s="7">
        <v>3200</v>
      </c>
      <c r="E44" s="16">
        <v>129520297</v>
      </c>
      <c r="F44" s="19">
        <f t="shared" si="1"/>
        <v>40475.0928125</v>
      </c>
    </row>
    <row r="45" spans="1:6" ht="12.75">
      <c r="A45" s="4">
        <v>334</v>
      </c>
      <c r="B45" s="4" t="s">
        <v>26</v>
      </c>
      <c r="C45" s="7">
        <v>103</v>
      </c>
      <c r="D45" s="7">
        <v>6024</v>
      </c>
      <c r="E45" s="16">
        <v>289666209</v>
      </c>
      <c r="F45" s="19">
        <f t="shared" si="1"/>
        <v>48085.360059760955</v>
      </c>
    </row>
    <row r="46" spans="1:6" ht="12.75">
      <c r="A46" s="4">
        <v>335</v>
      </c>
      <c r="B46" s="4" t="s">
        <v>27</v>
      </c>
      <c r="C46" s="7">
        <v>51</v>
      </c>
      <c r="D46" s="7">
        <v>3373</v>
      </c>
      <c r="E46" s="16">
        <v>124284462</v>
      </c>
      <c r="F46" s="19">
        <f t="shared" si="1"/>
        <v>36846.860954639786</v>
      </c>
    </row>
    <row r="47" spans="1:6" ht="12.75">
      <c r="A47" s="4">
        <v>336</v>
      </c>
      <c r="B47" s="4" t="s">
        <v>28</v>
      </c>
      <c r="C47" s="7">
        <v>60</v>
      </c>
      <c r="D47" s="7">
        <v>3537</v>
      </c>
      <c r="E47" s="16">
        <v>139414836</v>
      </c>
      <c r="F47" s="19">
        <f t="shared" si="1"/>
        <v>39416.125530110265</v>
      </c>
    </row>
    <row r="48" spans="1:6" ht="12.75">
      <c r="A48" s="4">
        <v>337</v>
      </c>
      <c r="B48" s="4" t="s">
        <v>29</v>
      </c>
      <c r="C48" s="7">
        <v>86</v>
      </c>
      <c r="D48" s="7">
        <v>1878</v>
      </c>
      <c r="E48" s="16">
        <v>56630905</v>
      </c>
      <c r="F48" s="19">
        <f t="shared" si="1"/>
        <v>30154.901490947817</v>
      </c>
    </row>
    <row r="49" spans="1:6" ht="12.75">
      <c r="A49" s="4">
        <v>339</v>
      </c>
      <c r="B49" s="4" t="s">
        <v>30</v>
      </c>
      <c r="C49" s="7">
        <v>632</v>
      </c>
      <c r="D49" s="7">
        <v>13197</v>
      </c>
      <c r="E49" s="16">
        <v>468197362</v>
      </c>
      <c r="F49" s="19">
        <f t="shared" si="1"/>
        <v>35477.56020307646</v>
      </c>
    </row>
    <row r="50" spans="3:6" ht="12.75">
      <c r="C50" s="7"/>
      <c r="D50" s="7"/>
      <c r="E50" s="16"/>
      <c r="F50" s="19"/>
    </row>
    <row r="51" spans="1:6" ht="12.75">
      <c r="A51" s="3" t="s">
        <v>97</v>
      </c>
      <c r="C51" s="6">
        <v>2740</v>
      </c>
      <c r="D51" s="6">
        <v>16335</v>
      </c>
      <c r="E51" s="15">
        <v>769179925</v>
      </c>
      <c r="F51" s="18">
        <f t="shared" si="1"/>
        <v>47087.84358738904</v>
      </c>
    </row>
    <row r="52" spans="1:6" ht="12.75">
      <c r="A52" s="4">
        <v>423</v>
      </c>
      <c r="B52" s="4" t="s">
        <v>31</v>
      </c>
      <c r="C52" s="7">
        <v>1167</v>
      </c>
      <c r="D52" s="7">
        <v>9096</v>
      </c>
      <c r="E52" s="16">
        <v>414188158</v>
      </c>
      <c r="F52" s="19">
        <f t="shared" si="1"/>
        <v>45535.19766930519</v>
      </c>
    </row>
    <row r="53" spans="1:6" ht="12.75">
      <c r="A53" s="4">
        <v>424</v>
      </c>
      <c r="B53" s="4" t="s">
        <v>32</v>
      </c>
      <c r="C53" s="7">
        <v>613</v>
      </c>
      <c r="D53" s="7">
        <v>5162</v>
      </c>
      <c r="E53" s="16">
        <v>228951313</v>
      </c>
      <c r="F53" s="19">
        <f t="shared" si="1"/>
        <v>44353.21832623014</v>
      </c>
    </row>
    <row r="54" spans="1:6" ht="12.75">
      <c r="A54" s="4">
        <v>425</v>
      </c>
      <c r="B54" s="4" t="s">
        <v>33</v>
      </c>
      <c r="C54" s="7">
        <v>961</v>
      </c>
      <c r="D54" s="7">
        <v>2079</v>
      </c>
      <c r="E54" s="16">
        <v>126040454</v>
      </c>
      <c r="F54" s="19">
        <f t="shared" si="1"/>
        <v>60625.518999519</v>
      </c>
    </row>
    <row r="55" spans="3:6" ht="12.75">
      <c r="C55" s="7"/>
      <c r="D55" s="7"/>
      <c r="E55" s="16"/>
      <c r="F55" s="19"/>
    </row>
    <row r="56" spans="1:6" ht="12.75">
      <c r="A56" s="3" t="s">
        <v>98</v>
      </c>
      <c r="C56" s="6">
        <v>4054</v>
      </c>
      <c r="D56" s="6">
        <v>51668</v>
      </c>
      <c r="E56" s="15">
        <v>1135890353</v>
      </c>
      <c r="F56" s="18">
        <f aca="true" t="shared" si="2" ref="F56:F88">+E56/D56</f>
        <v>21984.407234652008</v>
      </c>
    </row>
    <row r="57" spans="1:6" ht="12.75">
      <c r="A57" s="4">
        <v>441</v>
      </c>
      <c r="B57" s="4" t="s">
        <v>34</v>
      </c>
      <c r="C57" s="7">
        <v>412</v>
      </c>
      <c r="D57" s="7">
        <v>5748</v>
      </c>
      <c r="E57" s="16">
        <v>205222380</v>
      </c>
      <c r="F57" s="19">
        <f t="shared" si="2"/>
        <v>35703.26722338205</v>
      </c>
    </row>
    <row r="58" spans="1:6" ht="12.75">
      <c r="A58" s="4">
        <v>442</v>
      </c>
      <c r="B58" s="4" t="s">
        <v>35</v>
      </c>
      <c r="C58" s="7">
        <v>199</v>
      </c>
      <c r="D58" s="7">
        <v>1517</v>
      </c>
      <c r="E58" s="16">
        <v>39019808</v>
      </c>
      <c r="F58" s="19">
        <f t="shared" si="2"/>
        <v>25721.692814765986</v>
      </c>
    </row>
    <row r="59" spans="1:6" ht="12.75">
      <c r="A59" s="4">
        <v>443</v>
      </c>
      <c r="B59" s="4" t="s">
        <v>36</v>
      </c>
      <c r="C59" s="7">
        <v>219</v>
      </c>
      <c r="D59" s="7">
        <v>1372</v>
      </c>
      <c r="E59" s="16">
        <v>41917111</v>
      </c>
      <c r="F59" s="19">
        <f t="shared" si="2"/>
        <v>30551.830174927112</v>
      </c>
    </row>
    <row r="60" spans="1:6" ht="12.75">
      <c r="A60" s="4">
        <v>444</v>
      </c>
      <c r="B60" s="4" t="s">
        <v>37</v>
      </c>
      <c r="C60" s="7">
        <v>233</v>
      </c>
      <c r="D60" s="7">
        <v>2844</v>
      </c>
      <c r="E60" s="16">
        <v>84030733</v>
      </c>
      <c r="F60" s="19">
        <f t="shared" si="2"/>
        <v>29546.67123769339</v>
      </c>
    </row>
    <row r="61" spans="1:6" ht="12.75">
      <c r="A61" s="4">
        <v>445</v>
      </c>
      <c r="B61" s="4" t="s">
        <v>38</v>
      </c>
      <c r="C61" s="7">
        <v>698</v>
      </c>
      <c r="D61" s="7">
        <v>9210</v>
      </c>
      <c r="E61" s="16">
        <v>162599776</v>
      </c>
      <c r="F61" s="19">
        <f t="shared" si="2"/>
        <v>17654.698805646036</v>
      </c>
    </row>
    <row r="62" spans="1:9" ht="12.75">
      <c r="A62" s="4">
        <v>446</v>
      </c>
      <c r="B62" s="4" t="s">
        <v>39</v>
      </c>
      <c r="C62" s="7">
        <v>284</v>
      </c>
      <c r="D62" s="7">
        <v>5685</v>
      </c>
      <c r="E62" s="16">
        <v>144065954</v>
      </c>
      <c r="F62" s="19">
        <f t="shared" si="2"/>
        <v>25341.41671064204</v>
      </c>
      <c r="I62" s="20"/>
    </row>
    <row r="63" spans="1:6" ht="12.75">
      <c r="A63" s="4">
        <v>447</v>
      </c>
      <c r="B63" s="4" t="s">
        <v>40</v>
      </c>
      <c r="C63" s="7">
        <v>300</v>
      </c>
      <c r="D63" s="7">
        <v>1962</v>
      </c>
      <c r="E63" s="16">
        <v>34167357</v>
      </c>
      <c r="F63" s="19">
        <f t="shared" si="2"/>
        <v>17414.55504587156</v>
      </c>
    </row>
    <row r="64" spans="1:6" ht="12.75">
      <c r="A64" s="4">
        <v>448</v>
      </c>
      <c r="B64" s="4" t="s">
        <v>41</v>
      </c>
      <c r="C64" s="7">
        <v>527</v>
      </c>
      <c r="D64" s="7">
        <v>5283</v>
      </c>
      <c r="E64" s="16">
        <v>88700099</v>
      </c>
      <c r="F64" s="19">
        <f t="shared" si="2"/>
        <v>16789.721559719856</v>
      </c>
    </row>
    <row r="65" spans="1:6" ht="12.75">
      <c r="A65" s="4">
        <v>451</v>
      </c>
      <c r="B65" s="4" t="s">
        <v>42</v>
      </c>
      <c r="C65" s="7">
        <v>284</v>
      </c>
      <c r="D65" s="7">
        <v>2135</v>
      </c>
      <c r="E65" s="16">
        <v>39089759</v>
      </c>
      <c r="F65" s="19">
        <f t="shared" si="2"/>
        <v>18309.020608899296</v>
      </c>
    </row>
    <row r="66" spans="1:6" ht="12.75">
      <c r="A66" s="4">
        <v>452</v>
      </c>
      <c r="B66" s="4" t="s">
        <v>43</v>
      </c>
      <c r="C66" s="7">
        <v>145</v>
      </c>
      <c r="D66" s="7">
        <v>10683</v>
      </c>
      <c r="E66" s="16">
        <v>181900448</v>
      </c>
      <c r="F66" s="19">
        <f t="shared" si="2"/>
        <v>17027.094261911447</v>
      </c>
    </row>
    <row r="67" spans="1:6" ht="12.75">
      <c r="A67" s="4">
        <v>453</v>
      </c>
      <c r="B67" s="4" t="s">
        <v>44</v>
      </c>
      <c r="C67" s="7">
        <v>538</v>
      </c>
      <c r="D67" s="7">
        <v>3212</v>
      </c>
      <c r="E67" s="16">
        <v>57032481</v>
      </c>
      <c r="F67" s="19">
        <f t="shared" si="2"/>
        <v>17756.06506849315</v>
      </c>
    </row>
    <row r="68" spans="1:6" ht="12.75">
      <c r="A68" s="4">
        <v>454</v>
      </c>
      <c r="B68" s="4" t="s">
        <v>45</v>
      </c>
      <c r="C68" s="7">
        <v>219</v>
      </c>
      <c r="D68" s="7">
        <v>2000</v>
      </c>
      <c r="E68" s="16">
        <v>58144447</v>
      </c>
      <c r="F68" s="19">
        <f t="shared" si="2"/>
        <v>29072.2235</v>
      </c>
    </row>
    <row r="69" spans="3:9" ht="12.75">
      <c r="C69" s="7"/>
      <c r="D69" s="7"/>
      <c r="E69" s="16"/>
      <c r="F69" s="19"/>
      <c r="I69" s="20"/>
    </row>
    <row r="70" spans="1:9" ht="12.75">
      <c r="A70" s="5" t="s">
        <v>99</v>
      </c>
      <c r="B70" s="5"/>
      <c r="C70" s="6">
        <v>688</v>
      </c>
      <c r="D70" s="6">
        <v>9132</v>
      </c>
      <c r="E70" s="15">
        <v>265114331</v>
      </c>
      <c r="F70" s="18">
        <f t="shared" si="2"/>
        <v>29031.354686815594</v>
      </c>
      <c r="I70" s="20"/>
    </row>
    <row r="71" spans="1:9" ht="12.75">
      <c r="A71" s="4">
        <v>481</v>
      </c>
      <c r="B71" s="4" t="s">
        <v>46</v>
      </c>
      <c r="C71" s="7">
        <v>26</v>
      </c>
      <c r="D71" s="7">
        <v>553</v>
      </c>
      <c r="E71" s="16">
        <v>18677514</v>
      </c>
      <c r="F71" s="19">
        <f t="shared" si="2"/>
        <v>33774.88969258589</v>
      </c>
      <c r="I71" s="21"/>
    </row>
    <row r="72" spans="1:6" ht="12.75">
      <c r="A72" s="4">
        <v>483</v>
      </c>
      <c r="B72" s="4" t="s">
        <v>47</v>
      </c>
      <c r="C72" s="7">
        <v>7</v>
      </c>
      <c r="D72" s="7">
        <v>107</v>
      </c>
      <c r="E72" s="16">
        <v>4577503</v>
      </c>
      <c r="F72" s="19">
        <f t="shared" si="2"/>
        <v>42780.40186915888</v>
      </c>
    </row>
    <row r="73" spans="1:9" ht="12.75">
      <c r="A73" s="4">
        <v>484</v>
      </c>
      <c r="B73" s="4" t="s">
        <v>48</v>
      </c>
      <c r="C73" s="7">
        <v>305</v>
      </c>
      <c r="D73" s="7">
        <v>2553</v>
      </c>
      <c r="E73" s="16">
        <v>88208973</v>
      </c>
      <c r="F73" s="19">
        <f t="shared" si="2"/>
        <v>34551.105757931844</v>
      </c>
      <c r="I73" s="20"/>
    </row>
    <row r="74" spans="1:9" ht="12.75">
      <c r="A74" s="4">
        <v>485</v>
      </c>
      <c r="B74" s="4" t="s">
        <v>49</v>
      </c>
      <c r="C74" s="7">
        <v>107</v>
      </c>
      <c r="D74" s="7">
        <v>1991</v>
      </c>
      <c r="E74" s="16">
        <v>36186516</v>
      </c>
      <c r="F74" s="19">
        <f t="shared" si="2"/>
        <v>18175.04570567554</v>
      </c>
      <c r="I74" s="21"/>
    </row>
    <row r="75" spans="1:6" ht="12.75">
      <c r="A75" s="4">
        <v>486</v>
      </c>
      <c r="B75" s="4" t="s">
        <v>50</v>
      </c>
      <c r="C75" s="7">
        <v>3</v>
      </c>
      <c r="D75" s="7">
        <v>38</v>
      </c>
      <c r="E75" s="16">
        <v>1827332</v>
      </c>
      <c r="F75" s="19">
        <f t="shared" si="2"/>
        <v>48087.68421052631</v>
      </c>
    </row>
    <row r="76" spans="1:6" ht="12.75">
      <c r="A76" s="4">
        <v>487</v>
      </c>
      <c r="B76" s="4" t="s">
        <v>51</v>
      </c>
      <c r="C76" s="7">
        <v>39</v>
      </c>
      <c r="D76" s="7">
        <v>306</v>
      </c>
      <c r="E76" s="16">
        <v>6874988</v>
      </c>
      <c r="F76" s="19">
        <f t="shared" si="2"/>
        <v>22467.281045751635</v>
      </c>
    </row>
    <row r="77" spans="1:6" ht="12.75">
      <c r="A77" s="4">
        <v>488</v>
      </c>
      <c r="B77" s="4" t="s">
        <v>52</v>
      </c>
      <c r="C77" s="7">
        <v>126</v>
      </c>
      <c r="D77" s="7">
        <v>849</v>
      </c>
      <c r="E77" s="16">
        <v>28347909</v>
      </c>
      <c r="F77" s="19">
        <f t="shared" si="2"/>
        <v>33389.76325088339</v>
      </c>
    </row>
    <row r="78" spans="1:6" ht="12.75">
      <c r="A78" s="4">
        <v>492</v>
      </c>
      <c r="B78" s="4" t="s">
        <v>53</v>
      </c>
      <c r="C78" s="7">
        <v>46</v>
      </c>
      <c r="D78" s="7">
        <v>1773</v>
      </c>
      <c r="E78" s="16">
        <v>52128731</v>
      </c>
      <c r="F78" s="19">
        <f t="shared" si="2"/>
        <v>29401.42752397067</v>
      </c>
    </row>
    <row r="79" spans="1:6" ht="12.75">
      <c r="A79" s="4">
        <v>493</v>
      </c>
      <c r="B79" s="4" t="s">
        <v>54</v>
      </c>
      <c r="C79" s="7">
        <v>30</v>
      </c>
      <c r="D79" s="7">
        <v>976</v>
      </c>
      <c r="E79" s="16">
        <v>28284865</v>
      </c>
      <c r="F79" s="19">
        <f t="shared" si="2"/>
        <v>28980.394467213115</v>
      </c>
    </row>
    <row r="80" spans="1:9" ht="12.75">
      <c r="A80" s="4"/>
      <c r="C80" s="7"/>
      <c r="D80" s="7"/>
      <c r="E80" s="16"/>
      <c r="F80" s="19"/>
      <c r="I80" s="20"/>
    </row>
    <row r="81" spans="1:6" ht="12.75">
      <c r="A81" s="3" t="s">
        <v>100</v>
      </c>
      <c r="C81" s="6">
        <v>581</v>
      </c>
      <c r="D81" s="6">
        <v>10907</v>
      </c>
      <c r="E81" s="15">
        <v>559292303</v>
      </c>
      <c r="F81" s="18">
        <f t="shared" si="2"/>
        <v>51278.28944714404</v>
      </c>
    </row>
    <row r="82" spans="1:6" ht="12.75">
      <c r="A82" s="4">
        <v>511</v>
      </c>
      <c r="B82" s="4" t="s">
        <v>55</v>
      </c>
      <c r="C82" s="7">
        <v>241</v>
      </c>
      <c r="D82" s="7">
        <v>3521</v>
      </c>
      <c r="E82" s="16">
        <v>189430663</v>
      </c>
      <c r="F82" s="19">
        <f t="shared" si="2"/>
        <v>53800.24510082363</v>
      </c>
    </row>
    <row r="83" spans="1:6" ht="12.75">
      <c r="A83" s="4">
        <v>512</v>
      </c>
      <c r="B83" s="4" t="s">
        <v>56</v>
      </c>
      <c r="C83" s="7">
        <v>59</v>
      </c>
      <c r="D83" s="7">
        <v>566</v>
      </c>
      <c r="E83" s="16">
        <v>9666954</v>
      </c>
      <c r="F83" s="19">
        <f t="shared" si="2"/>
        <v>17079.42402826855</v>
      </c>
    </row>
    <row r="84" spans="1:6" ht="12.75">
      <c r="A84" s="4">
        <v>515</v>
      </c>
      <c r="B84" s="4" t="s">
        <v>57</v>
      </c>
      <c r="C84" s="7">
        <v>28</v>
      </c>
      <c r="D84" s="7">
        <v>789</v>
      </c>
      <c r="E84" s="16">
        <v>39826274</v>
      </c>
      <c r="F84" s="19">
        <f t="shared" si="2"/>
        <v>50476.89987325729</v>
      </c>
    </row>
    <row r="85" spans="1:6" ht="12.75">
      <c r="A85" s="4">
        <v>516</v>
      </c>
      <c r="B85" s="4" t="s">
        <v>58</v>
      </c>
      <c r="C85" s="7">
        <v>7</v>
      </c>
      <c r="D85" s="7">
        <v>5</v>
      </c>
      <c r="E85" s="16">
        <v>322017</v>
      </c>
      <c r="F85" s="19">
        <f t="shared" si="2"/>
        <v>64403.4</v>
      </c>
    </row>
    <row r="86" spans="1:6" ht="12.75">
      <c r="A86" s="4">
        <v>517</v>
      </c>
      <c r="B86" s="4" t="s">
        <v>59</v>
      </c>
      <c r="C86" s="7">
        <v>110</v>
      </c>
      <c r="D86" s="7">
        <v>3089</v>
      </c>
      <c r="E86" s="16">
        <v>157838792</v>
      </c>
      <c r="F86" s="19">
        <f t="shared" si="2"/>
        <v>51097.0514729686</v>
      </c>
    </row>
    <row r="87" spans="1:6" ht="12.75">
      <c r="A87" s="4">
        <v>518</v>
      </c>
      <c r="B87" s="4" t="s">
        <v>60</v>
      </c>
      <c r="C87" s="7">
        <v>94</v>
      </c>
      <c r="D87" s="7">
        <v>2350</v>
      </c>
      <c r="E87" s="16">
        <v>150235425</v>
      </c>
      <c r="F87" s="19">
        <f t="shared" si="2"/>
        <v>63929.96808510638</v>
      </c>
    </row>
    <row r="88" spans="1:6" ht="12.75">
      <c r="A88" s="4">
        <v>519</v>
      </c>
      <c r="B88" s="4" t="s">
        <v>86</v>
      </c>
      <c r="C88" s="7">
        <v>45</v>
      </c>
      <c r="D88" s="7">
        <v>588</v>
      </c>
      <c r="E88" s="16">
        <v>11972178</v>
      </c>
      <c r="F88" s="19">
        <f t="shared" si="2"/>
        <v>20360.84693877551</v>
      </c>
    </row>
    <row r="89" spans="3:6" ht="12.75">
      <c r="C89" s="7"/>
      <c r="D89" s="7"/>
      <c r="E89" s="16"/>
      <c r="F89" s="19"/>
    </row>
    <row r="90" spans="1:6" ht="12.75">
      <c r="A90" s="3" t="s">
        <v>101</v>
      </c>
      <c r="C90" s="6">
        <v>1477</v>
      </c>
      <c r="D90" s="6">
        <v>24666</v>
      </c>
      <c r="E90" s="15">
        <v>1197776164</v>
      </c>
      <c r="F90" s="18">
        <f>+E90/D90</f>
        <v>48559.8055623125</v>
      </c>
    </row>
    <row r="91" spans="1:6" ht="12.75">
      <c r="A91" s="4">
        <v>522</v>
      </c>
      <c r="B91" s="4" t="s">
        <v>61</v>
      </c>
      <c r="C91" s="7">
        <v>604</v>
      </c>
      <c r="D91" s="7">
        <v>11726</v>
      </c>
      <c r="E91" s="16">
        <v>506852102</v>
      </c>
      <c r="F91" s="19">
        <f aca="true" t="shared" si="3" ref="F91:F99">+E91/D91</f>
        <v>43224.63772812553</v>
      </c>
    </row>
    <row r="92" spans="1:6" ht="12.75">
      <c r="A92" s="4">
        <v>523</v>
      </c>
      <c r="B92" s="4" t="s">
        <v>62</v>
      </c>
      <c r="C92" s="7">
        <v>218</v>
      </c>
      <c r="D92" s="7">
        <v>3684</v>
      </c>
      <c r="E92" s="16">
        <v>253815629</v>
      </c>
      <c r="F92" s="19">
        <f t="shared" si="3"/>
        <v>68896.75054288817</v>
      </c>
    </row>
    <row r="93" spans="1:6" ht="12.75">
      <c r="A93" s="4">
        <v>524</v>
      </c>
      <c r="B93" s="4" t="s">
        <v>63</v>
      </c>
      <c r="C93" s="7">
        <v>641</v>
      </c>
      <c r="D93" s="7">
        <v>8990</v>
      </c>
      <c r="E93" s="16">
        <v>427343810</v>
      </c>
      <c r="F93" s="19">
        <f t="shared" si="3"/>
        <v>47535.462736373745</v>
      </c>
    </row>
    <row r="94" spans="1:6" ht="12.75">
      <c r="A94" s="4">
        <v>525</v>
      </c>
      <c r="B94" s="4" t="s">
        <v>64</v>
      </c>
      <c r="C94" s="7">
        <v>15</v>
      </c>
      <c r="D94" s="7">
        <v>266</v>
      </c>
      <c r="E94" s="16">
        <v>9764623</v>
      </c>
      <c r="F94" s="19">
        <f t="shared" si="3"/>
        <v>36709.10902255639</v>
      </c>
    </row>
    <row r="95" spans="3:8" ht="12.75">
      <c r="C95" s="7"/>
      <c r="D95" s="7"/>
      <c r="E95" s="16"/>
      <c r="F95" s="19"/>
      <c r="G95" s="20"/>
      <c r="H95" s="20"/>
    </row>
    <row r="96" spans="1:6" ht="12.75">
      <c r="A96" s="3" t="s">
        <v>102</v>
      </c>
      <c r="C96" s="6">
        <v>997</v>
      </c>
      <c r="D96" s="6">
        <v>6245</v>
      </c>
      <c r="E96" s="15">
        <v>187490731</v>
      </c>
      <c r="F96" s="19">
        <f t="shared" si="3"/>
        <v>30022.53498799039</v>
      </c>
    </row>
    <row r="97" spans="1:6" ht="12.75">
      <c r="A97" s="4">
        <v>531</v>
      </c>
      <c r="B97" s="4" t="s">
        <v>65</v>
      </c>
      <c r="C97" s="7">
        <v>747</v>
      </c>
      <c r="D97" s="7">
        <v>3991</v>
      </c>
      <c r="E97" s="16">
        <v>130283903</v>
      </c>
      <c r="F97" s="19">
        <f t="shared" si="3"/>
        <v>32644.425707842645</v>
      </c>
    </row>
    <row r="98" spans="1:6" ht="12.75">
      <c r="A98" s="4">
        <v>532</v>
      </c>
      <c r="B98" s="4" t="s">
        <v>66</v>
      </c>
      <c r="C98" s="7">
        <v>248</v>
      </c>
      <c r="D98" s="7">
        <v>2225</v>
      </c>
      <c r="E98" s="16">
        <v>54777487</v>
      </c>
      <c r="F98" s="19">
        <f t="shared" si="3"/>
        <v>24619.095280898877</v>
      </c>
    </row>
    <row r="99" spans="1:6" ht="12.75">
      <c r="A99" s="4">
        <v>533</v>
      </c>
      <c r="B99" s="4" t="s">
        <v>67</v>
      </c>
      <c r="C99" s="7">
        <v>4</v>
      </c>
      <c r="D99" s="7">
        <v>28</v>
      </c>
      <c r="E99" s="16">
        <v>2429341</v>
      </c>
      <c r="F99" s="19">
        <f t="shared" si="3"/>
        <v>86762.17857142857</v>
      </c>
    </row>
    <row r="100" spans="3:6" ht="12.75">
      <c r="C100" s="7"/>
      <c r="D100" s="7"/>
      <c r="E100" s="16"/>
      <c r="F100" s="19"/>
    </row>
    <row r="101" spans="1:6" ht="12.75">
      <c r="A101" s="3" t="s">
        <v>103</v>
      </c>
      <c r="C101" s="6">
        <v>3482</v>
      </c>
      <c r="D101" s="6">
        <v>18978</v>
      </c>
      <c r="E101" s="15">
        <v>924374707</v>
      </c>
      <c r="F101" s="18">
        <f>+E101/D101</f>
        <v>48707.69875645484</v>
      </c>
    </row>
    <row r="102" spans="1:6" ht="12.75">
      <c r="A102" s="4">
        <v>541</v>
      </c>
      <c r="B102" s="4" t="s">
        <v>68</v>
      </c>
      <c r="C102" s="7">
        <v>3482</v>
      </c>
      <c r="D102" s="7">
        <v>18978</v>
      </c>
      <c r="E102" s="16">
        <v>924374707</v>
      </c>
      <c r="F102" s="19">
        <f>+E102/D102</f>
        <v>48707.69875645484</v>
      </c>
    </row>
    <row r="103" spans="3:6" ht="12.75">
      <c r="C103" s="7"/>
      <c r="D103" s="7"/>
      <c r="E103" s="16"/>
      <c r="F103" s="19"/>
    </row>
    <row r="104" spans="1:6" ht="12.75">
      <c r="A104" s="3" t="s">
        <v>104</v>
      </c>
      <c r="C104" s="6">
        <v>112</v>
      </c>
      <c r="D104" s="6">
        <v>6523</v>
      </c>
      <c r="E104" s="15">
        <v>407291908</v>
      </c>
      <c r="F104" s="18">
        <f>+E104/D104</f>
        <v>62439.354284838264</v>
      </c>
    </row>
    <row r="105" spans="1:6" ht="12.75">
      <c r="A105" s="4">
        <v>551</v>
      </c>
      <c r="B105" s="4" t="s">
        <v>69</v>
      </c>
      <c r="C105" s="7">
        <v>112</v>
      </c>
      <c r="D105" s="7">
        <v>6523</v>
      </c>
      <c r="E105" s="16">
        <v>407291908</v>
      </c>
      <c r="F105" s="19">
        <f>+E105/D105</f>
        <v>62439.354284838264</v>
      </c>
    </row>
    <row r="106" spans="3:6" ht="12.75">
      <c r="C106" s="7"/>
      <c r="D106" s="7"/>
      <c r="E106" s="16"/>
      <c r="F106" s="19"/>
    </row>
    <row r="107" spans="1:6" ht="12.75">
      <c r="A107" s="3" t="s">
        <v>105</v>
      </c>
      <c r="C107" s="6">
        <v>1956</v>
      </c>
      <c r="D107" s="6">
        <v>24384</v>
      </c>
      <c r="E107" s="15">
        <v>537294237</v>
      </c>
      <c r="F107" s="18">
        <f>+E107/D107</f>
        <v>22034.704601377955</v>
      </c>
    </row>
    <row r="108" spans="1:6" ht="12.75">
      <c r="A108" s="4">
        <v>561</v>
      </c>
      <c r="B108" s="4" t="s">
        <v>70</v>
      </c>
      <c r="C108" s="7">
        <v>1833</v>
      </c>
      <c r="D108" s="7">
        <v>23169</v>
      </c>
      <c r="E108" s="16">
        <v>489087964</v>
      </c>
      <c r="F108" s="19">
        <f>+E108/D108</f>
        <v>21109.584531054425</v>
      </c>
    </row>
    <row r="109" spans="1:6" ht="12.75">
      <c r="A109" s="4">
        <v>562</v>
      </c>
      <c r="B109" s="4" t="s">
        <v>71</v>
      </c>
      <c r="C109" s="7">
        <v>123</v>
      </c>
      <c r="D109" s="7">
        <v>1217</v>
      </c>
      <c r="E109" s="16">
        <v>48206273</v>
      </c>
      <c r="F109" s="19">
        <f>+E109/D109</f>
        <v>39610.7419884963</v>
      </c>
    </row>
    <row r="110" spans="3:6" ht="12.75">
      <c r="C110" s="7"/>
      <c r="D110" s="7"/>
      <c r="E110" s="16"/>
      <c r="F110" s="19"/>
    </row>
    <row r="111" spans="1:6" ht="12.75">
      <c r="A111" s="3" t="s">
        <v>106</v>
      </c>
      <c r="C111" s="6">
        <v>368</v>
      </c>
      <c r="D111" s="6">
        <v>15136</v>
      </c>
      <c r="E111" s="15">
        <v>522594403</v>
      </c>
      <c r="F111" s="18">
        <f>+E111/D111</f>
        <v>34526.58582188161</v>
      </c>
    </row>
    <row r="112" spans="1:6" ht="12.75">
      <c r="A112" s="4">
        <v>611</v>
      </c>
      <c r="B112" s="4" t="s">
        <v>72</v>
      </c>
      <c r="C112" s="7">
        <v>368</v>
      </c>
      <c r="D112" s="7">
        <v>15136</v>
      </c>
      <c r="E112" s="16">
        <v>522594403</v>
      </c>
      <c r="F112" s="19">
        <f>+E112/D112</f>
        <v>34526.58582188161</v>
      </c>
    </row>
    <row r="113" spans="3:6" ht="12.75">
      <c r="C113" s="7"/>
      <c r="D113" s="7"/>
      <c r="E113" s="16"/>
      <c r="F113" s="19"/>
    </row>
    <row r="114" spans="1:6" ht="12.75">
      <c r="A114" s="3" t="s">
        <v>107</v>
      </c>
      <c r="C114" s="6">
        <v>2709</v>
      </c>
      <c r="D114" s="6">
        <v>66416</v>
      </c>
      <c r="E114" s="15">
        <v>2052473433</v>
      </c>
      <c r="F114" s="18">
        <f>+E114/D114</f>
        <v>30903.29789508552</v>
      </c>
    </row>
    <row r="115" spans="1:6" ht="12.75">
      <c r="A115" s="4">
        <v>621</v>
      </c>
      <c r="B115" s="4" t="s">
        <v>73</v>
      </c>
      <c r="C115" s="7">
        <v>1781</v>
      </c>
      <c r="D115" s="7">
        <v>18842</v>
      </c>
      <c r="E115" s="16">
        <v>760529022</v>
      </c>
      <c r="F115" s="19">
        <f>+E115/D115</f>
        <v>40363.4976117185</v>
      </c>
    </row>
    <row r="116" spans="1:6" ht="12.75">
      <c r="A116" s="4">
        <v>622</v>
      </c>
      <c r="B116" s="4" t="s">
        <v>74</v>
      </c>
      <c r="C116" s="7">
        <v>20</v>
      </c>
      <c r="D116" s="7">
        <v>21470</v>
      </c>
      <c r="E116" s="16">
        <v>752029875</v>
      </c>
      <c r="F116" s="19">
        <f>+E116/D116</f>
        <v>35027.00861667443</v>
      </c>
    </row>
    <row r="117" spans="1:6" ht="12.75">
      <c r="A117" s="4">
        <v>623</v>
      </c>
      <c r="B117" s="4" t="s">
        <v>75</v>
      </c>
      <c r="C117" s="7">
        <v>418</v>
      </c>
      <c r="D117" s="7">
        <v>16793</v>
      </c>
      <c r="E117" s="16">
        <v>373918703</v>
      </c>
      <c r="F117" s="19">
        <f>+E117/D117</f>
        <v>22266.343297802658</v>
      </c>
    </row>
    <row r="118" spans="1:6" ht="12.75">
      <c r="A118" s="4">
        <v>624</v>
      </c>
      <c r="B118" s="4" t="s">
        <v>76</v>
      </c>
      <c r="C118" s="7">
        <v>492</v>
      </c>
      <c r="D118" s="7">
        <v>9316</v>
      </c>
      <c r="E118" s="16">
        <v>165995833</v>
      </c>
      <c r="F118" s="19">
        <f>+E118/D118</f>
        <v>17818.35905968227</v>
      </c>
    </row>
    <row r="119" spans="3:6" ht="12.75">
      <c r="C119" s="7"/>
      <c r="D119" s="7"/>
      <c r="E119" s="16"/>
      <c r="F119" s="19"/>
    </row>
    <row r="120" spans="1:6" ht="12.75">
      <c r="A120" s="3" t="s">
        <v>108</v>
      </c>
      <c r="C120" s="6">
        <v>488</v>
      </c>
      <c r="D120" s="6">
        <v>7038</v>
      </c>
      <c r="E120" s="15">
        <v>131031524</v>
      </c>
      <c r="F120" s="18">
        <f>+E120/D120</f>
        <v>18617.721511793123</v>
      </c>
    </row>
    <row r="121" spans="1:6" ht="12.75">
      <c r="A121" s="4">
        <v>711</v>
      </c>
      <c r="B121" s="4" t="s">
        <v>77</v>
      </c>
      <c r="C121" s="7">
        <v>129</v>
      </c>
      <c r="D121" s="7">
        <v>1170</v>
      </c>
      <c r="E121" s="16">
        <v>27674127</v>
      </c>
      <c r="F121" s="19">
        <f>+E121/D121</f>
        <v>23653.1</v>
      </c>
    </row>
    <row r="122" spans="1:6" ht="12.75">
      <c r="A122" s="4">
        <v>712</v>
      </c>
      <c r="B122" s="4" t="s">
        <v>78</v>
      </c>
      <c r="C122" s="7">
        <v>31</v>
      </c>
      <c r="D122" s="7">
        <v>808</v>
      </c>
      <c r="E122" s="16">
        <v>13901917</v>
      </c>
      <c r="F122" s="19">
        <f>+E122/D122</f>
        <v>17205.34282178218</v>
      </c>
    </row>
    <row r="123" spans="1:6" ht="12.75">
      <c r="A123" s="4">
        <v>713</v>
      </c>
      <c r="B123" s="4" t="s">
        <v>79</v>
      </c>
      <c r="C123" s="7">
        <v>328</v>
      </c>
      <c r="D123" s="7">
        <v>5060</v>
      </c>
      <c r="E123" s="16">
        <v>89455480</v>
      </c>
      <c r="F123" s="19">
        <f>+E123/D123</f>
        <v>17678.948616600792</v>
      </c>
    </row>
    <row r="124" spans="3:6" ht="12.75">
      <c r="C124" s="7"/>
      <c r="D124" s="7"/>
      <c r="E124" s="16"/>
      <c r="F124" s="19"/>
    </row>
    <row r="125" spans="1:6" ht="12.75">
      <c r="A125" s="3" t="s">
        <v>109</v>
      </c>
      <c r="C125" s="6">
        <v>2518</v>
      </c>
      <c r="D125" s="6">
        <v>39521</v>
      </c>
      <c r="E125" s="15">
        <v>530147216</v>
      </c>
      <c r="F125" s="18">
        <f>+E125/D125</f>
        <v>13414.316844209408</v>
      </c>
    </row>
    <row r="126" spans="1:6" ht="12.75">
      <c r="A126" s="4">
        <v>721</v>
      </c>
      <c r="B126" s="4" t="s">
        <v>80</v>
      </c>
      <c r="C126" s="7">
        <v>215</v>
      </c>
      <c r="D126" s="7">
        <v>4280</v>
      </c>
      <c r="E126" s="16">
        <v>84668844</v>
      </c>
      <c r="F126" s="19">
        <f>+E126/D126</f>
        <v>19782.440186915886</v>
      </c>
    </row>
    <row r="127" spans="1:6" ht="12.75">
      <c r="A127" s="4">
        <v>722</v>
      </c>
      <c r="B127" s="4" t="s">
        <v>81</v>
      </c>
      <c r="C127" s="7">
        <v>2304</v>
      </c>
      <c r="D127" s="7">
        <v>35241</v>
      </c>
      <c r="E127" s="16">
        <f>445550124-71752</f>
        <v>445478372</v>
      </c>
      <c r="F127" s="19">
        <f>+E127/D127</f>
        <v>12640.911778893902</v>
      </c>
    </row>
    <row r="128" spans="3:6" ht="12.75">
      <c r="C128" s="7"/>
      <c r="D128" s="7"/>
      <c r="E128" s="16"/>
      <c r="F128" s="19"/>
    </row>
    <row r="129" spans="1:6" ht="12.75">
      <c r="A129" s="3" t="s">
        <v>110</v>
      </c>
      <c r="C129" s="6">
        <v>3127</v>
      </c>
      <c r="D129" s="6">
        <v>17221</v>
      </c>
      <c r="E129" s="15">
        <v>373917399</v>
      </c>
      <c r="F129" s="18">
        <f>+E129/D129</f>
        <v>21712.87375878288</v>
      </c>
    </row>
    <row r="130" spans="1:6" ht="12.75">
      <c r="A130" s="4">
        <v>811</v>
      </c>
      <c r="B130" s="4" t="s">
        <v>82</v>
      </c>
      <c r="C130" s="7">
        <v>1000</v>
      </c>
      <c r="D130" s="7">
        <v>4138</v>
      </c>
      <c r="E130" s="16">
        <v>121154874</v>
      </c>
      <c r="F130" s="19">
        <f>+E130/D130</f>
        <v>29278.60657322378</v>
      </c>
    </row>
    <row r="131" spans="1:6" ht="12.75">
      <c r="A131" s="4">
        <v>812</v>
      </c>
      <c r="B131" s="4" t="s">
        <v>83</v>
      </c>
      <c r="C131" s="7">
        <v>913</v>
      </c>
      <c r="D131" s="7">
        <v>4965</v>
      </c>
      <c r="E131" s="16">
        <v>92505490</v>
      </c>
      <c r="F131" s="19">
        <f>+E131/D131</f>
        <v>18631.51863041289</v>
      </c>
    </row>
    <row r="132" spans="1:6" ht="12.75">
      <c r="A132" s="4">
        <v>813</v>
      </c>
      <c r="B132" s="4" t="s">
        <v>84</v>
      </c>
      <c r="C132" s="7">
        <v>824</v>
      </c>
      <c r="D132" s="7">
        <v>7592</v>
      </c>
      <c r="E132" s="16">
        <f>149648702+6410</f>
        <v>149655112</v>
      </c>
      <c r="F132" s="19">
        <f>+E132/D132</f>
        <v>19712.211801896734</v>
      </c>
    </row>
    <row r="133" spans="1:6" ht="12.75">
      <c r="A133" s="4">
        <v>814</v>
      </c>
      <c r="B133" s="4" t="s">
        <v>85</v>
      </c>
      <c r="C133" s="7">
        <v>391</v>
      </c>
      <c r="D133" s="7">
        <v>528</v>
      </c>
      <c r="E133" s="16">
        <f>10601923</f>
        <v>10601923</v>
      </c>
      <c r="F133" s="19">
        <f>+E133/D133</f>
        <v>20079.39962121212</v>
      </c>
    </row>
    <row r="134" spans="1:6" ht="12.75">
      <c r="A134" s="4"/>
      <c r="B134" s="3"/>
      <c r="C134" s="7"/>
      <c r="D134" s="7"/>
      <c r="E134" s="16"/>
      <c r="F134" s="19"/>
    </row>
    <row r="135" spans="1:9" ht="12.75">
      <c r="A135" s="4">
        <v>999</v>
      </c>
      <c r="B135" s="3" t="s">
        <v>87</v>
      </c>
      <c r="C135" s="6">
        <v>1304</v>
      </c>
      <c r="D135" s="6">
        <v>2144</v>
      </c>
      <c r="E135" s="15">
        <v>78259954</v>
      </c>
      <c r="F135" s="18">
        <f>+E135/D135</f>
        <v>36501.84421641791</v>
      </c>
      <c r="H135" s="20"/>
      <c r="I135" s="20"/>
    </row>
    <row r="136" spans="3:6" ht="12.75">
      <c r="C136" s="7"/>
      <c r="D136" s="7"/>
      <c r="E136" s="16"/>
      <c r="F136" s="19"/>
    </row>
    <row r="137" spans="1:6" ht="12.75">
      <c r="A137" s="3" t="s">
        <v>111</v>
      </c>
      <c r="C137" s="6">
        <v>670</v>
      </c>
      <c r="D137" s="6">
        <v>63744</v>
      </c>
      <c r="E137" s="15">
        <v>2710757096</v>
      </c>
      <c r="F137" s="18">
        <f>+E137/D137</f>
        <v>42525.68235441767</v>
      </c>
    </row>
    <row r="138" spans="1:6" ht="12.75">
      <c r="A138" s="4"/>
      <c r="B138" s="3" t="s">
        <v>112</v>
      </c>
      <c r="C138" s="7">
        <v>178</v>
      </c>
      <c r="D138" s="7">
        <v>10476</v>
      </c>
      <c r="E138" s="16">
        <v>543174223</v>
      </c>
      <c r="F138" s="19">
        <f>+E138/D138</f>
        <v>51849.391275295915</v>
      </c>
    </row>
    <row r="139" spans="1:6" ht="12.75">
      <c r="A139" s="4"/>
      <c r="B139" s="3" t="s">
        <v>113</v>
      </c>
      <c r="C139" s="7">
        <v>61</v>
      </c>
      <c r="D139" s="7">
        <v>18502</v>
      </c>
      <c r="E139" s="16">
        <v>779920202</v>
      </c>
      <c r="F139" s="19">
        <f>+E139/D139</f>
        <v>42153.29164414658</v>
      </c>
    </row>
    <row r="140" spans="1:6" ht="12.75">
      <c r="A140" s="4"/>
      <c r="B140" s="3" t="s">
        <v>114</v>
      </c>
      <c r="C140" s="7">
        <v>431</v>
      </c>
      <c r="D140" s="7">
        <v>34766</v>
      </c>
      <c r="E140" s="16">
        <v>1387662671</v>
      </c>
      <c r="F140" s="19">
        <f>+E140/D140</f>
        <v>39914.36089857907</v>
      </c>
    </row>
    <row r="142" spans="1:2" ht="12.75">
      <c r="A142" s="8" t="s">
        <v>115</v>
      </c>
      <c r="B142" s="9" t="s">
        <v>116</v>
      </c>
    </row>
    <row r="143" spans="1:2" ht="12.75">
      <c r="A143" s="10"/>
      <c r="B143" s="9" t="s">
        <v>117</v>
      </c>
    </row>
    <row r="151" ht="12.75">
      <c r="B151" s="3"/>
    </row>
    <row r="157" ht="12.75">
      <c r="B157" s="3"/>
    </row>
  </sheetData>
  <sheetProtection/>
  <mergeCells count="2">
    <mergeCell ref="A1:F1"/>
    <mergeCell ref="A2:F2"/>
  </mergeCells>
  <printOptions horizontalCentered="1"/>
  <pageMargins left="0" right="0" top="0.25" bottom="0.25" header="0" footer="0"/>
  <pageSetup fitToHeight="0" fitToWidth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9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6.00390625" style="3" customWidth="1"/>
    <col min="2" max="2" width="48.00390625" style="4" bestFit="1" customWidth="1"/>
    <col min="3" max="3" width="12.28125" style="4" bestFit="1" customWidth="1"/>
    <col min="4" max="4" width="14.421875" style="11" bestFit="1" customWidth="1"/>
    <col min="5" max="9" width="14.28125" style="11" customWidth="1"/>
    <col min="10" max="10" width="12.7109375" style="38" customWidth="1"/>
    <col min="11" max="11" width="12.7109375" style="60" customWidth="1"/>
    <col min="12" max="12" width="12.7109375" style="38" customWidth="1"/>
    <col min="13" max="16384" width="9.140625" style="2" customWidth="1"/>
  </cols>
  <sheetData>
    <row r="1" spans="1:12" ht="12.75">
      <c r="A1" s="81" t="s">
        <v>91</v>
      </c>
      <c r="B1" s="81"/>
      <c r="C1" s="81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81" t="s">
        <v>118</v>
      </c>
      <c r="B2" s="81"/>
      <c r="C2" s="81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/>
      <c r="B3" s="1"/>
      <c r="C3" s="72">
        <v>2001</v>
      </c>
      <c r="D3" s="72">
        <v>2002</v>
      </c>
      <c r="E3" s="72">
        <v>2003</v>
      </c>
      <c r="F3" s="72">
        <v>2004</v>
      </c>
      <c r="G3" s="72">
        <v>2005</v>
      </c>
      <c r="H3" s="72">
        <v>2006</v>
      </c>
      <c r="I3" s="72">
        <v>2007</v>
      </c>
      <c r="J3" s="72">
        <v>2008</v>
      </c>
      <c r="K3" s="72">
        <v>2009</v>
      </c>
      <c r="L3" s="72">
        <v>2010</v>
      </c>
    </row>
    <row r="4" spans="3:12" ht="12.75">
      <c r="C4" s="32" t="s">
        <v>88</v>
      </c>
      <c r="D4" s="32" t="s">
        <v>88</v>
      </c>
      <c r="E4" s="32" t="s">
        <v>88</v>
      </c>
      <c r="F4" s="32" t="s">
        <v>88</v>
      </c>
      <c r="G4" s="32" t="s">
        <v>88</v>
      </c>
      <c r="H4" s="32" t="s">
        <v>88</v>
      </c>
      <c r="I4" s="32" t="s">
        <v>88</v>
      </c>
      <c r="J4" s="32" t="s">
        <v>88</v>
      </c>
      <c r="K4" s="32" t="s">
        <v>88</v>
      </c>
      <c r="L4" s="32" t="s">
        <v>88</v>
      </c>
    </row>
    <row r="5" spans="3:12" ht="12.75">
      <c r="C5" s="32" t="s">
        <v>89</v>
      </c>
      <c r="D5" s="32" t="s">
        <v>89</v>
      </c>
      <c r="E5" s="32" t="s">
        <v>89</v>
      </c>
      <c r="F5" s="32" t="s">
        <v>89</v>
      </c>
      <c r="G5" s="32" t="s">
        <v>89</v>
      </c>
      <c r="H5" s="32" t="s">
        <v>89</v>
      </c>
      <c r="I5" s="32" t="s">
        <v>89</v>
      </c>
      <c r="J5" s="32" t="s">
        <v>89</v>
      </c>
      <c r="K5" s="32" t="s">
        <v>89</v>
      </c>
      <c r="L5" s="32" t="s">
        <v>89</v>
      </c>
    </row>
    <row r="6" spans="3:9" ht="12.75">
      <c r="C6" s="38"/>
      <c r="D6" s="60"/>
      <c r="E6" s="38"/>
      <c r="F6" s="38"/>
      <c r="G6" s="60"/>
      <c r="H6" s="38"/>
      <c r="I6" s="38"/>
    </row>
    <row r="7" spans="1:12" ht="12.75">
      <c r="A7" s="3" t="s">
        <v>92</v>
      </c>
      <c r="B7" s="2"/>
      <c r="C7" s="40">
        <v>468714</v>
      </c>
      <c r="D7" s="40">
        <v>468451</v>
      </c>
      <c r="E7" s="40">
        <v>472558</v>
      </c>
      <c r="F7" s="40">
        <v>476357</v>
      </c>
      <c r="G7" s="40">
        <v>477664</v>
      </c>
      <c r="H7" s="40">
        <v>480589</v>
      </c>
      <c r="I7" s="40">
        <v>480232</v>
      </c>
      <c r="J7" s="40">
        <v>469673</v>
      </c>
      <c r="K7" s="40">
        <v>448475</v>
      </c>
      <c r="L7" s="40">
        <v>447219</v>
      </c>
    </row>
    <row r="8" spans="1:12" ht="12.75">
      <c r="A8" s="3" t="s">
        <v>93</v>
      </c>
      <c r="B8" s="2"/>
      <c r="C8" s="40">
        <v>404970</v>
      </c>
      <c r="D8" s="40">
        <v>404079</v>
      </c>
      <c r="E8" s="40">
        <v>407742</v>
      </c>
      <c r="F8" s="40">
        <v>412209</v>
      </c>
      <c r="G8" s="40">
        <v>414907</v>
      </c>
      <c r="H8" s="40">
        <v>417706</v>
      </c>
      <c r="I8" s="40">
        <v>417728</v>
      </c>
      <c r="J8" s="40">
        <v>407900</v>
      </c>
      <c r="K8" s="40">
        <v>387824</v>
      </c>
      <c r="L8" s="40">
        <v>387005</v>
      </c>
    </row>
    <row r="9" spans="2:12" ht="12.75">
      <c r="B9" s="2"/>
      <c r="C9" s="37"/>
      <c r="D9" s="59"/>
      <c r="E9" s="37"/>
      <c r="F9" s="37"/>
      <c r="G9" s="59"/>
      <c r="H9" s="37"/>
      <c r="I9" s="37"/>
      <c r="J9" s="37"/>
      <c r="K9" s="59"/>
      <c r="L9" s="37"/>
    </row>
    <row r="10" spans="1:12" ht="12.75">
      <c r="A10" s="3" t="s">
        <v>94</v>
      </c>
      <c r="C10" s="40">
        <v>802</v>
      </c>
      <c r="D10" s="40">
        <f>SUM(D11:D15)</f>
        <v>756</v>
      </c>
      <c r="E10" s="40">
        <f>SUM(E11:E15)</f>
        <v>760</v>
      </c>
      <c r="F10" s="40">
        <v>799</v>
      </c>
      <c r="G10" s="40">
        <v>869</v>
      </c>
      <c r="H10" s="40">
        <v>862</v>
      </c>
      <c r="I10" s="40">
        <v>798</v>
      </c>
      <c r="J10" s="40">
        <v>781</v>
      </c>
      <c r="K10" s="40">
        <v>729</v>
      </c>
      <c r="L10" s="40">
        <v>715</v>
      </c>
    </row>
    <row r="11" spans="1:12" ht="12.75">
      <c r="A11" s="4">
        <v>111</v>
      </c>
      <c r="B11" s="4" t="s">
        <v>0</v>
      </c>
      <c r="C11" s="38">
        <v>564</v>
      </c>
      <c r="D11" s="60">
        <v>534</v>
      </c>
      <c r="E11" s="38">
        <v>511</v>
      </c>
      <c r="F11" s="38">
        <v>534</v>
      </c>
      <c r="G11" s="60">
        <v>609</v>
      </c>
      <c r="H11" s="38">
        <v>613</v>
      </c>
      <c r="I11" s="38">
        <v>585</v>
      </c>
      <c r="J11" s="38">
        <v>583</v>
      </c>
      <c r="K11" s="60">
        <v>533</v>
      </c>
      <c r="L11" s="38">
        <v>519</v>
      </c>
    </row>
    <row r="12" spans="1:12" ht="12.75">
      <c r="A12" s="4">
        <v>112</v>
      </c>
      <c r="B12" s="4" t="s">
        <v>1</v>
      </c>
      <c r="C12" s="38">
        <v>96</v>
      </c>
      <c r="D12" s="60">
        <v>100</v>
      </c>
      <c r="E12" s="38">
        <v>102</v>
      </c>
      <c r="F12" s="38">
        <v>101</v>
      </c>
      <c r="G12" s="60">
        <v>109</v>
      </c>
      <c r="H12" s="38">
        <v>106</v>
      </c>
      <c r="I12" s="38">
        <v>102</v>
      </c>
      <c r="J12" s="38">
        <v>103</v>
      </c>
      <c r="K12" s="60">
        <v>103</v>
      </c>
      <c r="L12" s="38">
        <v>102</v>
      </c>
    </row>
    <row r="13" spans="1:12" ht="12.75">
      <c r="A13" s="4">
        <v>113</v>
      </c>
      <c r="B13" s="4" t="s">
        <v>2</v>
      </c>
      <c r="C13" s="38">
        <v>5</v>
      </c>
      <c r="D13" s="67">
        <v>4</v>
      </c>
      <c r="E13" s="38">
        <v>3</v>
      </c>
      <c r="F13" s="38" t="s">
        <v>115</v>
      </c>
      <c r="G13" s="67" t="s">
        <v>115</v>
      </c>
      <c r="H13" s="38" t="s">
        <v>115</v>
      </c>
      <c r="I13" s="38" t="s">
        <v>115</v>
      </c>
      <c r="J13" s="38" t="s">
        <v>115</v>
      </c>
      <c r="K13" s="67" t="s">
        <v>115</v>
      </c>
      <c r="L13" s="38" t="s">
        <v>115</v>
      </c>
    </row>
    <row r="14" spans="1:12" ht="12.75">
      <c r="A14" s="4">
        <v>114</v>
      </c>
      <c r="B14" s="4" t="s">
        <v>3</v>
      </c>
      <c r="C14" s="38">
        <v>81</v>
      </c>
      <c r="D14" s="60">
        <v>63</v>
      </c>
      <c r="E14" s="38">
        <v>90</v>
      </c>
      <c r="F14" s="38">
        <v>103</v>
      </c>
      <c r="G14" s="60">
        <v>98</v>
      </c>
      <c r="H14" s="38">
        <v>99</v>
      </c>
      <c r="I14" s="38">
        <v>75</v>
      </c>
      <c r="J14" s="38">
        <v>61</v>
      </c>
      <c r="K14" s="60">
        <v>60</v>
      </c>
      <c r="L14" s="38">
        <v>54</v>
      </c>
    </row>
    <row r="15" spans="1:12" ht="12.75">
      <c r="A15" s="4">
        <v>115</v>
      </c>
      <c r="B15" s="4" t="s">
        <v>4</v>
      </c>
      <c r="C15" s="38">
        <v>56</v>
      </c>
      <c r="D15" s="60">
        <v>55</v>
      </c>
      <c r="E15" s="38">
        <v>54</v>
      </c>
      <c r="F15" s="38">
        <v>59</v>
      </c>
      <c r="G15" s="60">
        <v>50</v>
      </c>
      <c r="H15" s="38">
        <v>43</v>
      </c>
      <c r="I15" s="38">
        <v>36</v>
      </c>
      <c r="J15" s="38">
        <v>32</v>
      </c>
      <c r="K15" s="60">
        <v>30</v>
      </c>
      <c r="L15" s="38">
        <v>37</v>
      </c>
    </row>
    <row r="16" spans="3:9" ht="12.75">
      <c r="C16" s="38"/>
      <c r="D16" s="60"/>
      <c r="E16" s="38"/>
      <c r="F16" s="38"/>
      <c r="G16" s="60"/>
      <c r="H16" s="38"/>
      <c r="I16" s="38"/>
    </row>
    <row r="17" spans="1:12" ht="12.75">
      <c r="A17" s="3" t="s">
        <v>95</v>
      </c>
      <c r="C17" s="40">
        <v>231</v>
      </c>
      <c r="D17" s="40">
        <v>223</v>
      </c>
      <c r="E17" s="40">
        <v>183</v>
      </c>
      <c r="F17" s="40">
        <v>188</v>
      </c>
      <c r="G17" s="40">
        <v>252</v>
      </c>
      <c r="H17" s="40">
        <v>259</v>
      </c>
      <c r="I17" s="40">
        <v>255</v>
      </c>
      <c r="J17" s="40">
        <v>221</v>
      </c>
      <c r="K17" s="40">
        <v>194</v>
      </c>
      <c r="L17" s="40">
        <v>173</v>
      </c>
    </row>
    <row r="18" spans="1:12" ht="12.75">
      <c r="A18" s="25">
        <v>211</v>
      </c>
      <c r="B18" s="2" t="s">
        <v>128</v>
      </c>
      <c r="C18" s="38"/>
      <c r="D18" s="38" t="s">
        <v>115</v>
      </c>
      <c r="E18" s="38" t="s">
        <v>115</v>
      </c>
      <c r="F18" s="38" t="s">
        <v>115</v>
      </c>
      <c r="G18" s="38" t="s">
        <v>115</v>
      </c>
      <c r="H18" s="38" t="s">
        <v>115</v>
      </c>
      <c r="I18" s="38" t="s">
        <v>115</v>
      </c>
      <c r="J18" s="38" t="s">
        <v>115</v>
      </c>
      <c r="K18" s="38" t="s">
        <v>115</v>
      </c>
      <c r="L18" s="38" t="s">
        <v>115</v>
      </c>
    </row>
    <row r="19" spans="1:12" ht="12.75">
      <c r="A19" s="4">
        <v>212</v>
      </c>
      <c r="B19" s="4" t="s">
        <v>5</v>
      </c>
      <c r="C19" s="38">
        <v>214</v>
      </c>
      <c r="D19" s="60">
        <v>208</v>
      </c>
      <c r="E19" s="38">
        <v>168</v>
      </c>
      <c r="F19" s="38">
        <v>180</v>
      </c>
      <c r="G19" s="60">
        <v>251</v>
      </c>
      <c r="H19" s="38">
        <v>258</v>
      </c>
      <c r="I19" s="38">
        <v>253</v>
      </c>
      <c r="J19" s="38">
        <v>219</v>
      </c>
      <c r="K19" s="60">
        <v>193</v>
      </c>
      <c r="L19" s="38">
        <v>172</v>
      </c>
    </row>
    <row r="20" spans="1:12" ht="12.75">
      <c r="A20" s="25">
        <v>213</v>
      </c>
      <c r="B20" s="2" t="s">
        <v>129</v>
      </c>
      <c r="C20" s="38"/>
      <c r="D20" s="67" t="s">
        <v>115</v>
      </c>
      <c r="E20" s="38" t="s">
        <v>115</v>
      </c>
      <c r="F20" s="38">
        <v>8</v>
      </c>
      <c r="G20" s="67" t="s">
        <v>115</v>
      </c>
      <c r="H20" s="38" t="s">
        <v>115</v>
      </c>
      <c r="I20" s="38" t="s">
        <v>115</v>
      </c>
      <c r="J20" s="38" t="s">
        <v>115</v>
      </c>
      <c r="K20" s="67" t="s">
        <v>115</v>
      </c>
      <c r="L20" s="38" t="s">
        <v>115</v>
      </c>
    </row>
    <row r="21" spans="3:9" ht="12.75">
      <c r="C21" s="38"/>
      <c r="D21" s="60"/>
      <c r="E21" s="38"/>
      <c r="F21" s="38"/>
      <c r="G21" s="60"/>
      <c r="H21" s="38"/>
      <c r="I21" s="38"/>
    </row>
    <row r="22" spans="1:12" ht="12.75">
      <c r="A22" s="3" t="s">
        <v>6</v>
      </c>
      <c r="C22" s="40">
        <v>1308</v>
      </c>
      <c r="D22" s="40">
        <v>1159</v>
      </c>
      <c r="E22" s="40">
        <v>1166</v>
      </c>
      <c r="F22" s="40">
        <v>1090</v>
      </c>
      <c r="G22" s="40">
        <v>1144</v>
      </c>
      <c r="H22" s="40">
        <v>1144</v>
      </c>
      <c r="I22" s="40">
        <v>1112</v>
      </c>
      <c r="J22" s="40">
        <v>1111</v>
      </c>
      <c r="K22" s="40">
        <v>1119</v>
      </c>
      <c r="L22" s="40">
        <v>1131</v>
      </c>
    </row>
    <row r="23" spans="1:12" ht="12.75">
      <c r="A23" s="4">
        <v>221</v>
      </c>
      <c r="B23" s="4" t="s">
        <v>6</v>
      </c>
      <c r="C23" s="38">
        <v>1308</v>
      </c>
      <c r="D23" s="38">
        <v>1159</v>
      </c>
      <c r="E23" s="38">
        <v>1166</v>
      </c>
      <c r="F23" s="38">
        <v>1090</v>
      </c>
      <c r="G23" s="38">
        <v>1144</v>
      </c>
      <c r="H23" s="38">
        <v>1144</v>
      </c>
      <c r="I23" s="38">
        <v>1112</v>
      </c>
      <c r="J23" s="38">
        <v>1111</v>
      </c>
      <c r="K23" s="38">
        <v>1119</v>
      </c>
      <c r="L23" s="38">
        <v>1131</v>
      </c>
    </row>
    <row r="24" spans="3:9" ht="12.75">
      <c r="C24" s="38"/>
      <c r="D24" s="60"/>
      <c r="E24" s="38"/>
      <c r="F24" s="38"/>
      <c r="G24" s="60"/>
      <c r="H24" s="38"/>
      <c r="I24" s="38"/>
    </row>
    <row r="25" spans="1:12" ht="12.75">
      <c r="A25" s="3" t="s">
        <v>90</v>
      </c>
      <c r="B25" s="3"/>
      <c r="C25" s="40">
        <v>18878</v>
      </c>
      <c r="D25" s="40">
        <f>SUM(D26:D28)</f>
        <v>19317</v>
      </c>
      <c r="E25" s="40">
        <f>SUM(E26:E28)</f>
        <v>20789</v>
      </c>
      <c r="F25" s="40">
        <v>21007</v>
      </c>
      <c r="G25" s="40">
        <v>21724</v>
      </c>
      <c r="H25" s="40">
        <v>22803</v>
      </c>
      <c r="I25" s="40">
        <v>22113</v>
      </c>
      <c r="J25" s="40">
        <v>20369</v>
      </c>
      <c r="K25" s="40">
        <v>17180</v>
      </c>
      <c r="L25" s="40">
        <v>15944</v>
      </c>
    </row>
    <row r="26" spans="1:12" ht="12.75">
      <c r="A26" s="4">
        <v>236</v>
      </c>
      <c r="B26" s="4" t="s">
        <v>7</v>
      </c>
      <c r="C26" s="38">
        <v>4677</v>
      </c>
      <c r="D26" s="60">
        <v>4878</v>
      </c>
      <c r="E26" s="38">
        <v>5002</v>
      </c>
      <c r="F26" s="38">
        <v>5365</v>
      </c>
      <c r="G26" s="60">
        <v>5685</v>
      </c>
      <c r="H26" s="38">
        <v>5739</v>
      </c>
      <c r="I26" s="38">
        <v>5438</v>
      </c>
      <c r="J26" s="38">
        <v>5033</v>
      </c>
      <c r="K26" s="60">
        <v>4076</v>
      </c>
      <c r="L26" s="38">
        <v>3758</v>
      </c>
    </row>
    <row r="27" spans="1:12" ht="12.75">
      <c r="A27" s="4">
        <v>237</v>
      </c>
      <c r="B27" s="4" t="s">
        <v>8</v>
      </c>
      <c r="C27" s="38">
        <v>1824</v>
      </c>
      <c r="D27" s="60">
        <v>1998</v>
      </c>
      <c r="E27" s="38">
        <v>2239</v>
      </c>
      <c r="F27" s="38">
        <v>2229</v>
      </c>
      <c r="G27" s="60">
        <v>2065</v>
      </c>
      <c r="H27" s="38">
        <v>2107</v>
      </c>
      <c r="I27" s="38">
        <v>2088</v>
      </c>
      <c r="J27" s="38">
        <v>1943</v>
      </c>
      <c r="K27" s="60">
        <v>1730</v>
      </c>
      <c r="L27" s="38">
        <v>1690</v>
      </c>
    </row>
    <row r="28" spans="1:12" ht="12.75">
      <c r="A28" s="4">
        <v>238</v>
      </c>
      <c r="B28" s="4" t="s">
        <v>9</v>
      </c>
      <c r="C28" s="38">
        <v>12377</v>
      </c>
      <c r="D28" s="60">
        <v>12441</v>
      </c>
      <c r="E28" s="38">
        <v>13548</v>
      </c>
      <c r="F28" s="38">
        <v>13413</v>
      </c>
      <c r="G28" s="60">
        <v>13974</v>
      </c>
      <c r="H28" s="38">
        <v>14957</v>
      </c>
      <c r="I28" s="38">
        <v>14588</v>
      </c>
      <c r="J28" s="38">
        <v>13393</v>
      </c>
      <c r="K28" s="60">
        <v>11373</v>
      </c>
      <c r="L28" s="38">
        <v>10495</v>
      </c>
    </row>
    <row r="29" spans="3:9" ht="12.75">
      <c r="C29" s="38"/>
      <c r="D29" s="60"/>
      <c r="E29" s="38"/>
      <c r="F29" s="38"/>
      <c r="G29" s="60"/>
      <c r="H29" s="38"/>
      <c r="I29" s="38"/>
    </row>
    <row r="30" spans="1:12" ht="12.75">
      <c r="A30" s="3" t="s">
        <v>96</v>
      </c>
      <c r="C30" s="40">
        <v>67580</v>
      </c>
      <c r="D30" s="40">
        <f>SUM(D31:D51)</f>
        <v>62159</v>
      </c>
      <c r="E30" s="40">
        <f>SUM(E31:E51)</f>
        <v>58410</v>
      </c>
      <c r="F30" s="40">
        <v>56854</v>
      </c>
      <c r="G30" s="40">
        <v>55012</v>
      </c>
      <c r="H30" s="40">
        <v>52726</v>
      </c>
      <c r="I30" s="40">
        <v>50810</v>
      </c>
      <c r="J30" s="40">
        <v>47942</v>
      </c>
      <c r="K30" s="40">
        <v>41747</v>
      </c>
      <c r="L30" s="40">
        <v>40330</v>
      </c>
    </row>
    <row r="31" spans="1:12" ht="12.75">
      <c r="A31" s="4">
        <v>311</v>
      </c>
      <c r="B31" s="4" t="s">
        <v>10</v>
      </c>
      <c r="C31" s="38">
        <v>3238</v>
      </c>
      <c r="D31" s="60">
        <v>3204</v>
      </c>
      <c r="E31" s="38">
        <v>3017</v>
      </c>
      <c r="F31" s="38">
        <v>2923</v>
      </c>
      <c r="G31" s="60">
        <v>2835</v>
      </c>
      <c r="H31" s="38">
        <v>2842</v>
      </c>
      <c r="I31" s="38">
        <v>2861</v>
      </c>
      <c r="J31" s="38">
        <v>2944</v>
      </c>
      <c r="K31" s="60">
        <v>2929</v>
      </c>
      <c r="L31" s="38">
        <v>2940</v>
      </c>
    </row>
    <row r="32" spans="1:12" ht="12.75">
      <c r="A32" s="4">
        <v>312</v>
      </c>
      <c r="B32" s="4" t="s">
        <v>11</v>
      </c>
      <c r="C32" s="38">
        <v>696</v>
      </c>
      <c r="D32" s="60">
        <v>666</v>
      </c>
      <c r="E32" s="38">
        <v>608</v>
      </c>
      <c r="F32" s="38">
        <v>615</v>
      </c>
      <c r="G32" s="60">
        <v>584</v>
      </c>
      <c r="H32" s="38">
        <v>539</v>
      </c>
      <c r="I32" s="38">
        <v>537</v>
      </c>
      <c r="J32" s="38">
        <v>527</v>
      </c>
      <c r="K32" s="60">
        <v>507</v>
      </c>
      <c r="L32" s="38">
        <v>505</v>
      </c>
    </row>
    <row r="33" spans="1:12" ht="12.75">
      <c r="A33" s="4">
        <v>313</v>
      </c>
      <c r="B33" s="4" t="s">
        <v>12</v>
      </c>
      <c r="C33" s="38">
        <v>4780</v>
      </c>
      <c r="D33" s="60">
        <v>4457</v>
      </c>
      <c r="E33" s="38">
        <v>4136</v>
      </c>
      <c r="F33" s="38">
        <v>3804</v>
      </c>
      <c r="G33" s="60">
        <v>3590</v>
      </c>
      <c r="H33" s="38">
        <v>3274</v>
      </c>
      <c r="I33" s="38">
        <v>2846</v>
      </c>
      <c r="J33" s="38">
        <v>2591</v>
      </c>
      <c r="K33" s="60">
        <v>2278</v>
      </c>
      <c r="L33" s="38">
        <v>2272</v>
      </c>
    </row>
    <row r="34" spans="1:12" ht="12.75">
      <c r="A34" s="4">
        <v>314</v>
      </c>
      <c r="B34" s="4" t="s">
        <v>13</v>
      </c>
      <c r="C34" s="38">
        <v>1250</v>
      </c>
      <c r="D34" s="60">
        <v>1199</v>
      </c>
      <c r="E34" s="38">
        <v>1182</v>
      </c>
      <c r="F34" s="38">
        <v>860</v>
      </c>
      <c r="G34" s="60">
        <v>721</v>
      </c>
      <c r="H34" s="38">
        <v>682</v>
      </c>
      <c r="I34" s="38">
        <v>634</v>
      </c>
      <c r="J34" s="38">
        <v>599</v>
      </c>
      <c r="K34" s="60">
        <v>511</v>
      </c>
      <c r="L34" s="38">
        <v>504</v>
      </c>
    </row>
    <row r="35" spans="1:12" ht="12.75">
      <c r="A35" s="4">
        <v>315</v>
      </c>
      <c r="B35" s="4" t="s">
        <v>14</v>
      </c>
      <c r="C35" s="38">
        <v>296</v>
      </c>
      <c r="D35" s="60">
        <v>232</v>
      </c>
      <c r="E35" s="38">
        <v>200</v>
      </c>
      <c r="F35" s="38">
        <v>223</v>
      </c>
      <c r="G35" s="60">
        <v>218</v>
      </c>
      <c r="H35" s="38">
        <v>223</v>
      </c>
      <c r="I35" s="38">
        <v>193</v>
      </c>
      <c r="J35" s="38">
        <v>163</v>
      </c>
      <c r="K35" s="60">
        <v>91</v>
      </c>
      <c r="L35" s="38">
        <v>87</v>
      </c>
    </row>
    <row r="36" spans="1:12" ht="12.75">
      <c r="A36" s="4">
        <v>316</v>
      </c>
      <c r="B36" s="4" t="s">
        <v>15</v>
      </c>
      <c r="C36" s="38">
        <v>401</v>
      </c>
      <c r="D36" s="60">
        <v>315</v>
      </c>
      <c r="E36" s="38">
        <v>250</v>
      </c>
      <c r="F36" s="38">
        <v>152</v>
      </c>
      <c r="G36" s="60">
        <v>181</v>
      </c>
      <c r="H36" s="38">
        <v>152</v>
      </c>
      <c r="I36" s="38">
        <v>127</v>
      </c>
      <c r="J36" s="38">
        <v>127</v>
      </c>
      <c r="K36" s="60">
        <v>130</v>
      </c>
      <c r="L36" s="38">
        <v>162</v>
      </c>
    </row>
    <row r="37" spans="1:12" ht="12.75">
      <c r="A37" s="4">
        <v>321</v>
      </c>
      <c r="B37" s="4" t="s">
        <v>16</v>
      </c>
      <c r="C37" s="38">
        <v>867</v>
      </c>
      <c r="D37" s="60">
        <v>836</v>
      </c>
      <c r="E37" s="38">
        <v>817</v>
      </c>
      <c r="F37" s="38">
        <v>778</v>
      </c>
      <c r="G37" s="60">
        <v>723</v>
      </c>
      <c r="H37" s="38">
        <v>676</v>
      </c>
      <c r="I37" s="38">
        <v>679</v>
      </c>
      <c r="J37" s="38">
        <v>651</v>
      </c>
      <c r="K37" s="60">
        <v>599</v>
      </c>
      <c r="L37" s="38">
        <v>527</v>
      </c>
    </row>
    <row r="38" spans="1:12" ht="12.75">
      <c r="A38" s="4">
        <v>322</v>
      </c>
      <c r="B38" s="4" t="s">
        <v>17</v>
      </c>
      <c r="C38" s="38">
        <v>1779</v>
      </c>
      <c r="D38" s="60">
        <v>1649</v>
      </c>
      <c r="E38" s="38">
        <v>1520</v>
      </c>
      <c r="F38" s="38">
        <v>1423</v>
      </c>
      <c r="G38" s="60">
        <v>1363</v>
      </c>
      <c r="H38" s="38">
        <v>1339</v>
      </c>
      <c r="I38" s="38">
        <v>1346</v>
      </c>
      <c r="J38" s="38">
        <v>1613</v>
      </c>
      <c r="K38" s="60">
        <v>1358</v>
      </c>
      <c r="L38" s="38">
        <v>1301</v>
      </c>
    </row>
    <row r="39" spans="1:12" ht="12.75">
      <c r="A39" s="4">
        <v>323</v>
      </c>
      <c r="B39" s="4" t="s">
        <v>18</v>
      </c>
      <c r="C39" s="38">
        <v>2976</v>
      </c>
      <c r="D39" s="60">
        <v>2662</v>
      </c>
      <c r="E39" s="38">
        <v>2264</v>
      </c>
      <c r="F39" s="38">
        <v>2088</v>
      </c>
      <c r="G39" s="60">
        <v>2153</v>
      </c>
      <c r="H39" s="38">
        <v>2076</v>
      </c>
      <c r="I39" s="38">
        <v>1968</v>
      </c>
      <c r="J39" s="38">
        <v>1849</v>
      </c>
      <c r="K39" s="60">
        <v>1576</v>
      </c>
      <c r="L39" s="38">
        <v>1491</v>
      </c>
    </row>
    <row r="40" spans="1:12" ht="12.75">
      <c r="A40" s="4">
        <v>324</v>
      </c>
      <c r="B40" s="4" t="s">
        <v>19</v>
      </c>
      <c r="C40" s="38">
        <v>52</v>
      </c>
      <c r="D40" s="60">
        <v>23</v>
      </c>
      <c r="E40" s="38">
        <v>83</v>
      </c>
      <c r="F40" s="38">
        <v>57</v>
      </c>
      <c r="G40" s="60">
        <v>52</v>
      </c>
      <c r="H40" s="38">
        <v>48</v>
      </c>
      <c r="I40" s="38">
        <v>47</v>
      </c>
      <c r="J40" s="38">
        <v>48</v>
      </c>
      <c r="K40" s="60">
        <v>32</v>
      </c>
      <c r="L40" s="38">
        <v>39</v>
      </c>
    </row>
    <row r="41" spans="1:12" ht="12.75">
      <c r="A41" s="4">
        <v>325</v>
      </c>
      <c r="B41" s="4" t="s">
        <v>20</v>
      </c>
      <c r="C41" s="38">
        <v>3519</v>
      </c>
      <c r="D41" s="60">
        <v>3588</v>
      </c>
      <c r="E41" s="38">
        <v>4020</v>
      </c>
      <c r="F41" s="38">
        <v>4257</v>
      </c>
      <c r="G41" s="60">
        <v>4281</v>
      </c>
      <c r="H41" s="38">
        <v>4540</v>
      </c>
      <c r="I41" s="38">
        <v>4422</v>
      </c>
      <c r="J41" s="38">
        <v>3747</v>
      </c>
      <c r="K41" s="60">
        <v>3031</v>
      </c>
      <c r="L41" s="38">
        <v>2889</v>
      </c>
    </row>
    <row r="42" spans="1:12" ht="12.75">
      <c r="A42" s="4">
        <v>326</v>
      </c>
      <c r="B42" s="4" t="s">
        <v>21</v>
      </c>
      <c r="C42" s="38">
        <v>3657</v>
      </c>
      <c r="D42" s="60">
        <v>3195</v>
      </c>
      <c r="E42" s="38">
        <v>3026</v>
      </c>
      <c r="F42" s="38">
        <v>3032</v>
      </c>
      <c r="G42" s="60">
        <v>2923</v>
      </c>
      <c r="H42" s="38">
        <v>2862</v>
      </c>
      <c r="I42" s="38">
        <v>2916</v>
      </c>
      <c r="J42" s="38">
        <v>2614</v>
      </c>
      <c r="K42" s="60">
        <v>2465</v>
      </c>
      <c r="L42" s="38">
        <v>2361</v>
      </c>
    </row>
    <row r="43" spans="1:12" ht="12.75">
      <c r="A43" s="4">
        <v>327</v>
      </c>
      <c r="B43" s="4" t="s">
        <v>22</v>
      </c>
      <c r="C43" s="38">
        <v>938</v>
      </c>
      <c r="D43" s="60">
        <v>844</v>
      </c>
      <c r="E43" s="38">
        <v>725</v>
      </c>
      <c r="F43" s="38">
        <v>608</v>
      </c>
      <c r="G43" s="60">
        <v>654</v>
      </c>
      <c r="H43" s="38">
        <v>685</v>
      </c>
      <c r="I43" s="38">
        <v>647</v>
      </c>
      <c r="J43" s="38">
        <v>624</v>
      </c>
      <c r="K43" s="60">
        <v>572</v>
      </c>
      <c r="L43" s="38">
        <v>567</v>
      </c>
    </row>
    <row r="44" spans="1:12" ht="12.75">
      <c r="A44" s="4">
        <v>331</v>
      </c>
      <c r="B44" s="4" t="s">
        <v>23</v>
      </c>
      <c r="C44" s="38">
        <v>2321</v>
      </c>
      <c r="D44" s="60">
        <v>1938</v>
      </c>
      <c r="E44" s="38">
        <v>1820</v>
      </c>
      <c r="F44" s="38">
        <v>1747</v>
      </c>
      <c r="G44" s="60">
        <v>1616</v>
      </c>
      <c r="H44" s="38">
        <v>1473</v>
      </c>
      <c r="I44" s="38">
        <v>1621</v>
      </c>
      <c r="J44" s="38">
        <v>1601</v>
      </c>
      <c r="K44" s="60">
        <v>1329</v>
      </c>
      <c r="L44" s="38">
        <v>1367</v>
      </c>
    </row>
    <row r="45" spans="1:12" ht="12.75">
      <c r="A45" s="4">
        <v>332</v>
      </c>
      <c r="B45" s="4" t="s">
        <v>24</v>
      </c>
      <c r="C45" s="38">
        <v>9601</v>
      </c>
      <c r="D45" s="60">
        <v>8776</v>
      </c>
      <c r="E45" s="38">
        <v>7990</v>
      </c>
      <c r="F45" s="38">
        <v>7913</v>
      </c>
      <c r="G45" s="60">
        <v>7669</v>
      </c>
      <c r="H45" s="38">
        <v>7384</v>
      </c>
      <c r="I45" s="38">
        <v>6945</v>
      </c>
      <c r="J45" s="38">
        <v>6605</v>
      </c>
      <c r="K45" s="60">
        <v>5772</v>
      </c>
      <c r="L45" s="38">
        <v>5615</v>
      </c>
    </row>
    <row r="46" spans="1:12" ht="12.75">
      <c r="A46" s="4">
        <v>333</v>
      </c>
      <c r="B46" s="4" t="s">
        <v>25</v>
      </c>
      <c r="C46" s="38">
        <v>3200</v>
      </c>
      <c r="D46" s="60">
        <v>2573</v>
      </c>
      <c r="E46" s="38">
        <v>2377</v>
      </c>
      <c r="F46" s="38">
        <v>2381</v>
      </c>
      <c r="G46" s="60">
        <v>2326</v>
      </c>
      <c r="H46" s="38">
        <v>2264</v>
      </c>
      <c r="I46" s="38">
        <v>2187</v>
      </c>
      <c r="J46" s="38">
        <v>2034</v>
      </c>
      <c r="K46" s="60">
        <v>1762</v>
      </c>
      <c r="L46" s="38">
        <v>1664</v>
      </c>
    </row>
    <row r="47" spans="1:12" ht="12.75">
      <c r="A47" s="4">
        <v>334</v>
      </c>
      <c r="B47" s="4" t="s">
        <v>26</v>
      </c>
      <c r="C47" s="38">
        <v>6024</v>
      </c>
      <c r="D47" s="60">
        <v>5322</v>
      </c>
      <c r="E47" s="38">
        <v>5112</v>
      </c>
      <c r="F47" s="38">
        <v>5187</v>
      </c>
      <c r="G47" s="60">
        <v>4731</v>
      </c>
      <c r="H47" s="38">
        <v>4637</v>
      </c>
      <c r="I47" s="38">
        <v>4438</v>
      </c>
      <c r="J47" s="38">
        <v>4209</v>
      </c>
      <c r="K47" s="60">
        <v>3853</v>
      </c>
      <c r="L47" s="38">
        <v>3731</v>
      </c>
    </row>
    <row r="48" spans="1:12" ht="12.75">
      <c r="A48" s="4">
        <v>335</v>
      </c>
      <c r="B48" s="4" t="s">
        <v>27</v>
      </c>
      <c r="C48" s="38">
        <v>3373</v>
      </c>
      <c r="D48" s="60">
        <v>2825</v>
      </c>
      <c r="E48" s="38">
        <v>2605</v>
      </c>
      <c r="F48" s="38">
        <v>2447</v>
      </c>
      <c r="G48" s="60">
        <v>2218</v>
      </c>
      <c r="H48" s="38">
        <v>1939</v>
      </c>
      <c r="I48" s="38">
        <v>1614</v>
      </c>
      <c r="J48" s="38">
        <v>1586</v>
      </c>
      <c r="K48" s="60">
        <v>1362</v>
      </c>
      <c r="L48" s="38">
        <v>1229</v>
      </c>
    </row>
    <row r="49" spans="1:12" ht="12.75">
      <c r="A49" s="4">
        <v>336</v>
      </c>
      <c r="B49" s="4" t="s">
        <v>28</v>
      </c>
      <c r="C49" s="38">
        <v>3537</v>
      </c>
      <c r="D49" s="60">
        <v>3754</v>
      </c>
      <c r="E49" s="38">
        <v>3679</v>
      </c>
      <c r="F49" s="38">
        <v>3774</v>
      </c>
      <c r="G49" s="60">
        <v>3820</v>
      </c>
      <c r="H49" s="38">
        <v>3468</v>
      </c>
      <c r="I49" s="38">
        <v>3623</v>
      </c>
      <c r="J49" s="38">
        <v>3698</v>
      </c>
      <c r="K49" s="60">
        <v>3261</v>
      </c>
      <c r="L49" s="38">
        <v>3171</v>
      </c>
    </row>
    <row r="50" spans="1:12" ht="12.75">
      <c r="A50" s="4">
        <v>337</v>
      </c>
      <c r="B50" s="4" t="s">
        <v>29</v>
      </c>
      <c r="C50" s="38">
        <v>1878</v>
      </c>
      <c r="D50" s="60">
        <v>1875</v>
      </c>
      <c r="E50" s="38">
        <v>1788</v>
      </c>
      <c r="F50" s="38">
        <v>1863</v>
      </c>
      <c r="G50" s="60">
        <v>1919</v>
      </c>
      <c r="H50" s="38">
        <v>1862</v>
      </c>
      <c r="I50" s="38">
        <v>1780</v>
      </c>
      <c r="J50" s="38">
        <v>1606</v>
      </c>
      <c r="K50" s="60">
        <v>1371</v>
      </c>
      <c r="L50" s="38">
        <v>1269</v>
      </c>
    </row>
    <row r="51" spans="1:12" ht="12.75">
      <c r="A51" s="4">
        <v>339</v>
      </c>
      <c r="B51" s="4" t="s">
        <v>30</v>
      </c>
      <c r="C51" s="38">
        <v>13197</v>
      </c>
      <c r="D51" s="60">
        <v>12226</v>
      </c>
      <c r="E51" s="38">
        <v>11191</v>
      </c>
      <c r="F51" s="38">
        <v>10721</v>
      </c>
      <c r="G51" s="60">
        <v>10435</v>
      </c>
      <c r="H51" s="38">
        <v>9761</v>
      </c>
      <c r="I51" s="38">
        <v>9379</v>
      </c>
      <c r="J51" s="38">
        <v>8507</v>
      </c>
      <c r="K51" s="60">
        <v>6959</v>
      </c>
      <c r="L51" s="38">
        <v>6639</v>
      </c>
    </row>
    <row r="52" spans="3:9" ht="12.75">
      <c r="C52" s="38"/>
      <c r="D52" s="60"/>
      <c r="E52" s="38"/>
      <c r="F52" s="38"/>
      <c r="G52" s="60"/>
      <c r="H52" s="38"/>
      <c r="I52" s="38"/>
    </row>
    <row r="53" spans="1:12" ht="12.75">
      <c r="A53" s="3" t="s">
        <v>97</v>
      </c>
      <c r="C53" s="40">
        <v>16335</v>
      </c>
      <c r="D53" s="40">
        <f>SUM(D54:D56)</f>
        <v>16401</v>
      </c>
      <c r="E53" s="40">
        <f>SUM(E54:E56)</f>
        <v>16481</v>
      </c>
      <c r="F53" s="40">
        <v>16339</v>
      </c>
      <c r="G53" s="40">
        <v>16656</v>
      </c>
      <c r="H53" s="40">
        <v>16969</v>
      </c>
      <c r="I53" s="40">
        <v>17194</v>
      </c>
      <c r="J53" s="40">
        <v>16883</v>
      </c>
      <c r="K53" s="40">
        <v>16097</v>
      </c>
      <c r="L53" s="40">
        <v>15815</v>
      </c>
    </row>
    <row r="54" spans="1:12" ht="12.75">
      <c r="A54" s="4">
        <v>423</v>
      </c>
      <c r="B54" s="4" t="s">
        <v>31</v>
      </c>
      <c r="C54" s="38">
        <v>9096</v>
      </c>
      <c r="D54" s="60">
        <v>8987</v>
      </c>
      <c r="E54" s="38">
        <v>9168</v>
      </c>
      <c r="F54" s="38">
        <v>8930</v>
      </c>
      <c r="G54" s="60">
        <v>9015</v>
      </c>
      <c r="H54" s="38">
        <v>8832</v>
      </c>
      <c r="I54" s="38">
        <v>8951</v>
      </c>
      <c r="J54" s="38">
        <v>8650</v>
      </c>
      <c r="K54" s="60">
        <v>8119</v>
      </c>
      <c r="L54" s="38">
        <v>7863</v>
      </c>
    </row>
    <row r="55" spans="1:12" ht="12.75">
      <c r="A55" s="4">
        <v>424</v>
      </c>
      <c r="B55" s="4" t="s">
        <v>32</v>
      </c>
      <c r="C55" s="38">
        <v>5162</v>
      </c>
      <c r="D55" s="60">
        <v>5113</v>
      </c>
      <c r="E55" s="38">
        <v>5064</v>
      </c>
      <c r="F55" s="38">
        <v>4984</v>
      </c>
      <c r="G55" s="60">
        <v>5014</v>
      </c>
      <c r="H55" s="38">
        <v>5262</v>
      </c>
      <c r="I55" s="38">
        <v>5129</v>
      </c>
      <c r="J55" s="38">
        <v>4990</v>
      </c>
      <c r="K55" s="60">
        <v>4675</v>
      </c>
      <c r="L55" s="38">
        <v>4499</v>
      </c>
    </row>
    <row r="56" spans="1:12" ht="12.75">
      <c r="A56" s="4">
        <v>425</v>
      </c>
      <c r="B56" s="4" t="s">
        <v>33</v>
      </c>
      <c r="C56" s="38">
        <v>2079</v>
      </c>
      <c r="D56" s="60">
        <v>2301</v>
      </c>
      <c r="E56" s="38">
        <v>2249</v>
      </c>
      <c r="F56" s="38">
        <v>2426</v>
      </c>
      <c r="G56" s="60">
        <v>2628</v>
      </c>
      <c r="H56" s="38">
        <v>2875</v>
      </c>
      <c r="I56" s="38">
        <v>3114</v>
      </c>
      <c r="J56" s="38">
        <v>3243</v>
      </c>
      <c r="K56" s="60">
        <v>3303</v>
      </c>
      <c r="L56" s="38">
        <v>3453</v>
      </c>
    </row>
    <row r="57" spans="3:9" ht="12.75">
      <c r="C57" s="38"/>
      <c r="D57" s="60"/>
      <c r="E57" s="38"/>
      <c r="F57" s="38"/>
      <c r="G57" s="60"/>
      <c r="H57" s="38"/>
      <c r="I57" s="38"/>
    </row>
    <row r="58" spans="1:12" ht="12.75">
      <c r="A58" s="3" t="s">
        <v>98</v>
      </c>
      <c r="C58" s="40">
        <v>51668</v>
      </c>
      <c r="D58" s="40">
        <f>SUM(D59:D70)</f>
        <v>52699</v>
      </c>
      <c r="E58" s="40">
        <f>SUM(E59:E70)</f>
        <v>53064</v>
      </c>
      <c r="F58" s="40">
        <v>52960</v>
      </c>
      <c r="G58" s="40">
        <v>52506</v>
      </c>
      <c r="H58" s="40">
        <v>51753</v>
      </c>
      <c r="I58" s="40">
        <v>51501</v>
      </c>
      <c r="J58" s="40">
        <v>49630</v>
      </c>
      <c r="K58" s="40">
        <v>47071</v>
      </c>
      <c r="L58" s="40">
        <v>46879</v>
      </c>
    </row>
    <row r="59" spans="1:12" ht="12.75">
      <c r="A59" s="4">
        <v>441</v>
      </c>
      <c r="B59" s="4" t="s">
        <v>34</v>
      </c>
      <c r="C59" s="38">
        <v>5748</v>
      </c>
      <c r="D59" s="60">
        <v>5814</v>
      </c>
      <c r="E59" s="38">
        <v>5964</v>
      </c>
      <c r="F59" s="38">
        <v>6017</v>
      </c>
      <c r="G59" s="60">
        <v>6142</v>
      </c>
      <c r="H59" s="38">
        <v>6199</v>
      </c>
      <c r="I59" s="38">
        <v>5894</v>
      </c>
      <c r="J59" s="38">
        <v>5402</v>
      </c>
      <c r="K59" s="60">
        <v>4955</v>
      </c>
      <c r="L59" s="38">
        <v>4992</v>
      </c>
    </row>
    <row r="60" spans="1:12" ht="12.75">
      <c r="A60" s="4">
        <v>442</v>
      </c>
      <c r="B60" s="4" t="s">
        <v>35</v>
      </c>
      <c r="C60" s="38">
        <v>1517</v>
      </c>
      <c r="D60" s="60">
        <v>1624</v>
      </c>
      <c r="E60" s="38">
        <v>1681</v>
      </c>
      <c r="F60" s="38">
        <v>1703</v>
      </c>
      <c r="G60" s="60">
        <v>1651</v>
      </c>
      <c r="H60" s="38">
        <v>1688</v>
      </c>
      <c r="I60" s="38">
        <v>1673</v>
      </c>
      <c r="J60" s="38">
        <v>1488</v>
      </c>
      <c r="K60" s="60">
        <v>1158</v>
      </c>
      <c r="L60" s="38">
        <v>1122</v>
      </c>
    </row>
    <row r="61" spans="1:12" ht="12.75">
      <c r="A61" s="4">
        <v>443</v>
      </c>
      <c r="B61" s="4" t="s">
        <v>36</v>
      </c>
      <c r="C61" s="38">
        <v>1372</v>
      </c>
      <c r="D61" s="60">
        <v>1347</v>
      </c>
      <c r="E61" s="38">
        <v>1426</v>
      </c>
      <c r="F61" s="38">
        <v>1399</v>
      </c>
      <c r="G61" s="60">
        <v>1438</v>
      </c>
      <c r="H61" s="38">
        <v>1307</v>
      </c>
      <c r="I61" s="38">
        <v>1221</v>
      </c>
      <c r="J61" s="38">
        <v>1140</v>
      </c>
      <c r="K61" s="60">
        <v>1047</v>
      </c>
      <c r="L61" s="38">
        <v>1037</v>
      </c>
    </row>
    <row r="62" spans="1:12" ht="12.75">
      <c r="A62" s="4">
        <v>444</v>
      </c>
      <c r="B62" s="4" t="s">
        <v>37</v>
      </c>
      <c r="C62" s="38">
        <v>2844</v>
      </c>
      <c r="D62" s="60">
        <v>3574</v>
      </c>
      <c r="E62" s="38">
        <v>3782</v>
      </c>
      <c r="F62" s="38">
        <v>4140</v>
      </c>
      <c r="G62" s="60">
        <v>4139</v>
      </c>
      <c r="H62" s="38">
        <v>4148</v>
      </c>
      <c r="I62" s="38">
        <v>4065</v>
      </c>
      <c r="J62" s="38">
        <v>3820</v>
      </c>
      <c r="K62" s="60">
        <v>3519</v>
      </c>
      <c r="L62" s="38">
        <v>3642</v>
      </c>
    </row>
    <row r="63" spans="1:12" ht="12.75">
      <c r="A63" s="4">
        <v>445</v>
      </c>
      <c r="B63" s="4" t="s">
        <v>38</v>
      </c>
      <c r="C63" s="38">
        <v>9210</v>
      </c>
      <c r="D63" s="60">
        <v>9259</v>
      </c>
      <c r="E63" s="38">
        <v>9121</v>
      </c>
      <c r="F63" s="38">
        <v>9049</v>
      </c>
      <c r="G63" s="60">
        <v>8648</v>
      </c>
      <c r="H63" s="38">
        <v>8539</v>
      </c>
      <c r="I63" s="38">
        <v>12111</v>
      </c>
      <c r="J63" s="38">
        <v>12021</v>
      </c>
      <c r="K63" s="60">
        <v>11851</v>
      </c>
      <c r="L63" s="38">
        <v>11689</v>
      </c>
    </row>
    <row r="64" spans="1:12" ht="12.75">
      <c r="A64" s="4">
        <v>446</v>
      </c>
      <c r="B64" s="4" t="s">
        <v>39</v>
      </c>
      <c r="C64" s="38">
        <v>5685</v>
      </c>
      <c r="D64" s="60">
        <v>5616</v>
      </c>
      <c r="E64" s="38">
        <v>5696</v>
      </c>
      <c r="F64" s="38">
        <v>5505</v>
      </c>
      <c r="G64" s="60">
        <v>5553</v>
      </c>
      <c r="H64" s="38">
        <v>5660</v>
      </c>
      <c r="I64" s="38">
        <v>5968</v>
      </c>
      <c r="J64" s="38">
        <v>5922</v>
      </c>
      <c r="K64" s="60">
        <v>5613</v>
      </c>
      <c r="L64" s="38">
        <v>5771</v>
      </c>
    </row>
    <row r="65" spans="1:12" ht="12.75">
      <c r="A65" s="4">
        <v>447</v>
      </c>
      <c r="B65" s="4" t="s">
        <v>40</v>
      </c>
      <c r="C65" s="38">
        <v>1962</v>
      </c>
      <c r="D65" s="60">
        <v>1888</v>
      </c>
      <c r="E65" s="38">
        <v>2224</v>
      </c>
      <c r="F65" s="38">
        <v>2080</v>
      </c>
      <c r="G65" s="60">
        <v>2005</v>
      </c>
      <c r="H65" s="38">
        <v>1916</v>
      </c>
      <c r="I65" s="38">
        <v>1871</v>
      </c>
      <c r="J65" s="38">
        <v>1834</v>
      </c>
      <c r="K65" s="60">
        <v>1842</v>
      </c>
      <c r="L65" s="38">
        <v>1831</v>
      </c>
    </row>
    <row r="66" spans="1:12" ht="12.75">
      <c r="A66" s="4">
        <v>448</v>
      </c>
      <c r="B66" s="4" t="s">
        <v>41</v>
      </c>
      <c r="C66" s="38">
        <v>5283</v>
      </c>
      <c r="D66" s="60">
        <v>5330</v>
      </c>
      <c r="E66" s="38">
        <v>5453</v>
      </c>
      <c r="F66" s="38">
        <v>5606</v>
      </c>
      <c r="G66" s="60">
        <v>5543</v>
      </c>
      <c r="H66" s="38">
        <v>5659</v>
      </c>
      <c r="I66" s="38">
        <v>5640</v>
      </c>
      <c r="J66" s="38">
        <v>5335</v>
      </c>
      <c r="K66" s="60">
        <v>4683</v>
      </c>
      <c r="L66" s="38">
        <v>4615</v>
      </c>
    </row>
    <row r="67" spans="1:12" ht="12.75">
      <c r="A67" s="4">
        <v>451</v>
      </c>
      <c r="B67" s="4" t="s">
        <v>42</v>
      </c>
      <c r="C67" s="38">
        <v>2135</v>
      </c>
      <c r="D67" s="60">
        <v>2053</v>
      </c>
      <c r="E67" s="38">
        <v>2116</v>
      </c>
      <c r="F67" s="38">
        <v>2091</v>
      </c>
      <c r="G67" s="60">
        <v>2026</v>
      </c>
      <c r="H67" s="38">
        <v>1922</v>
      </c>
      <c r="I67" s="38">
        <v>1925</v>
      </c>
      <c r="J67" s="38">
        <v>1791</v>
      </c>
      <c r="K67" s="60">
        <v>1627</v>
      </c>
      <c r="L67" s="38">
        <v>1578</v>
      </c>
    </row>
    <row r="68" spans="1:12" ht="12.75">
      <c r="A68" s="4">
        <v>452</v>
      </c>
      <c r="B68" s="4" t="s">
        <v>43</v>
      </c>
      <c r="C68" s="38">
        <v>10683</v>
      </c>
      <c r="D68" s="60">
        <v>10919</v>
      </c>
      <c r="E68" s="38">
        <v>10108</v>
      </c>
      <c r="F68" s="38">
        <v>10010</v>
      </c>
      <c r="G68" s="60">
        <v>10157</v>
      </c>
      <c r="H68" s="38">
        <v>9869</v>
      </c>
      <c r="I68" s="38">
        <v>6327</v>
      </c>
      <c r="J68" s="38">
        <v>6319</v>
      </c>
      <c r="K68" s="60">
        <v>6545</v>
      </c>
      <c r="L68" s="38">
        <v>6447</v>
      </c>
    </row>
    <row r="69" spans="1:12" ht="12.75">
      <c r="A69" s="4">
        <v>453</v>
      </c>
      <c r="B69" s="4" t="s">
        <v>44</v>
      </c>
      <c r="C69" s="38">
        <v>3212</v>
      </c>
      <c r="D69" s="60">
        <v>3231</v>
      </c>
      <c r="E69" s="38">
        <v>3161</v>
      </c>
      <c r="F69" s="38">
        <v>3146</v>
      </c>
      <c r="G69" s="60">
        <v>3138</v>
      </c>
      <c r="H69" s="38">
        <v>2840</v>
      </c>
      <c r="I69" s="38">
        <v>2788</v>
      </c>
      <c r="J69" s="38">
        <v>2759</v>
      </c>
      <c r="K69" s="60">
        <v>2587</v>
      </c>
      <c r="L69" s="38">
        <v>2546</v>
      </c>
    </row>
    <row r="70" spans="1:12" ht="12.75">
      <c r="A70" s="4">
        <v>454</v>
      </c>
      <c r="B70" s="4" t="s">
        <v>45</v>
      </c>
      <c r="C70" s="38">
        <v>2000</v>
      </c>
      <c r="D70" s="60">
        <v>2044</v>
      </c>
      <c r="E70" s="38">
        <v>2332</v>
      </c>
      <c r="F70" s="38">
        <v>2215</v>
      </c>
      <c r="G70" s="60">
        <v>2065</v>
      </c>
      <c r="H70" s="38">
        <v>2007</v>
      </c>
      <c r="I70" s="38">
        <v>2019</v>
      </c>
      <c r="J70" s="38">
        <v>1799</v>
      </c>
      <c r="K70" s="60">
        <v>1645</v>
      </c>
      <c r="L70" s="38">
        <v>1609</v>
      </c>
    </row>
    <row r="71" spans="3:9" ht="12.75">
      <c r="C71" s="38"/>
      <c r="D71" s="60"/>
      <c r="E71" s="38"/>
      <c r="F71" s="38"/>
      <c r="G71" s="60"/>
      <c r="H71" s="38"/>
      <c r="I71" s="38"/>
    </row>
    <row r="72" spans="1:12" ht="12.75">
      <c r="A72" s="5" t="s">
        <v>99</v>
      </c>
      <c r="B72" s="5"/>
      <c r="C72" s="40">
        <v>9132</v>
      </c>
      <c r="D72" s="40">
        <f>SUM(D73:D83)</f>
        <v>9269</v>
      </c>
      <c r="E72" s="40">
        <v>9473</v>
      </c>
      <c r="F72" s="40">
        <v>9312</v>
      </c>
      <c r="G72" s="40">
        <v>9282</v>
      </c>
      <c r="H72" s="40">
        <v>9397</v>
      </c>
      <c r="I72" s="40">
        <v>9534</v>
      </c>
      <c r="J72" s="40">
        <v>9414</v>
      </c>
      <c r="K72" s="40">
        <v>8683</v>
      </c>
      <c r="L72" s="40">
        <v>8711</v>
      </c>
    </row>
    <row r="73" spans="1:12" ht="12.75">
      <c r="A73" s="4">
        <v>481</v>
      </c>
      <c r="B73" s="4" t="s">
        <v>46</v>
      </c>
      <c r="C73" s="38">
        <v>553</v>
      </c>
      <c r="D73" s="60">
        <v>539</v>
      </c>
      <c r="E73" s="38">
        <v>536</v>
      </c>
      <c r="F73" s="38">
        <v>510</v>
      </c>
      <c r="G73" s="60">
        <v>511</v>
      </c>
      <c r="H73" s="38">
        <v>449</v>
      </c>
      <c r="I73" s="38">
        <v>446</v>
      </c>
      <c r="J73" s="38">
        <v>427</v>
      </c>
      <c r="K73" s="60">
        <v>387</v>
      </c>
      <c r="L73" s="38">
        <v>353</v>
      </c>
    </row>
    <row r="74" spans="1:12" ht="12.75">
      <c r="A74" s="4">
        <v>482</v>
      </c>
      <c r="B74" s="2" t="s">
        <v>142</v>
      </c>
      <c r="C74" s="38"/>
      <c r="D74" s="67"/>
      <c r="E74" s="38"/>
      <c r="F74" s="38"/>
      <c r="G74" s="67">
        <v>0</v>
      </c>
      <c r="H74" s="38" t="s">
        <v>115</v>
      </c>
      <c r="I74" s="38" t="s">
        <v>115</v>
      </c>
      <c r="J74" s="38" t="s">
        <v>115</v>
      </c>
      <c r="K74" s="67" t="s">
        <v>115</v>
      </c>
      <c r="L74" s="38" t="s">
        <v>115</v>
      </c>
    </row>
    <row r="75" spans="1:12" ht="12.75">
      <c r="A75" s="4">
        <v>483</v>
      </c>
      <c r="B75" s="4" t="s">
        <v>47</v>
      </c>
      <c r="C75" s="38">
        <v>107</v>
      </c>
      <c r="D75" s="60">
        <v>154</v>
      </c>
      <c r="E75" s="38">
        <v>212</v>
      </c>
      <c r="F75" s="38">
        <v>220</v>
      </c>
      <c r="G75" s="60">
        <v>193</v>
      </c>
      <c r="H75" s="38">
        <v>188</v>
      </c>
      <c r="I75" s="38">
        <v>169</v>
      </c>
      <c r="J75" s="38">
        <v>166</v>
      </c>
      <c r="K75" s="60">
        <v>186</v>
      </c>
      <c r="L75" s="38">
        <v>188</v>
      </c>
    </row>
    <row r="76" spans="1:12" ht="12.75">
      <c r="A76" s="4">
        <v>484</v>
      </c>
      <c r="B76" s="4" t="s">
        <v>48</v>
      </c>
      <c r="C76" s="38">
        <v>2553</v>
      </c>
      <c r="D76" s="60">
        <v>2527</v>
      </c>
      <c r="E76" s="38">
        <v>2447</v>
      </c>
      <c r="F76" s="38">
        <v>2408</v>
      </c>
      <c r="G76" s="60">
        <v>2275</v>
      </c>
      <c r="H76" s="38">
        <v>2277</v>
      </c>
      <c r="I76" s="38">
        <v>2238</v>
      </c>
      <c r="J76" s="38">
        <v>2159</v>
      </c>
      <c r="K76" s="60">
        <v>1948</v>
      </c>
      <c r="L76" s="38">
        <v>1946</v>
      </c>
    </row>
    <row r="77" spans="1:12" ht="12.75">
      <c r="A77" s="4">
        <v>485</v>
      </c>
      <c r="B77" s="4" t="s">
        <v>49</v>
      </c>
      <c r="C77" s="38">
        <v>1991</v>
      </c>
      <c r="D77" s="60">
        <v>2116</v>
      </c>
      <c r="E77" s="38">
        <v>2056</v>
      </c>
      <c r="F77" s="38">
        <v>2033</v>
      </c>
      <c r="G77" s="60">
        <v>2142</v>
      </c>
      <c r="H77" s="38">
        <v>2069</v>
      </c>
      <c r="I77" s="38">
        <v>2135</v>
      </c>
      <c r="J77" s="38">
        <v>2170</v>
      </c>
      <c r="K77" s="60">
        <v>2127</v>
      </c>
      <c r="L77" s="38">
        <v>2235</v>
      </c>
    </row>
    <row r="78" spans="1:12" ht="12.75">
      <c r="A78" s="4">
        <v>486</v>
      </c>
      <c r="B78" s="4" t="s">
        <v>50</v>
      </c>
      <c r="C78" s="38">
        <v>38</v>
      </c>
      <c r="D78" s="60">
        <v>33</v>
      </c>
      <c r="E78" s="38">
        <v>33</v>
      </c>
      <c r="F78" s="38">
        <v>40</v>
      </c>
      <c r="G78" s="60">
        <v>40</v>
      </c>
      <c r="H78" s="38">
        <v>47</v>
      </c>
      <c r="I78" s="38">
        <v>50</v>
      </c>
      <c r="J78" s="38">
        <v>49</v>
      </c>
      <c r="K78" s="60">
        <v>48</v>
      </c>
      <c r="L78" s="38" t="s">
        <v>115</v>
      </c>
    </row>
    <row r="79" spans="1:12" ht="12.75">
      <c r="A79" s="4">
        <v>487</v>
      </c>
      <c r="B79" s="4" t="s">
        <v>51</v>
      </c>
      <c r="C79" s="38">
        <v>306</v>
      </c>
      <c r="D79" s="60">
        <v>272</v>
      </c>
      <c r="E79" s="38">
        <v>244</v>
      </c>
      <c r="F79" s="38">
        <v>246</v>
      </c>
      <c r="G79" s="60">
        <v>251</v>
      </c>
      <c r="H79" s="38">
        <v>230</v>
      </c>
      <c r="I79" s="38">
        <v>251</v>
      </c>
      <c r="J79" s="38">
        <v>242</v>
      </c>
      <c r="K79" s="60">
        <v>223</v>
      </c>
      <c r="L79" s="38">
        <v>184</v>
      </c>
    </row>
    <row r="80" spans="1:12" ht="12.75">
      <c r="A80" s="4">
        <v>488</v>
      </c>
      <c r="B80" s="4" t="s">
        <v>52</v>
      </c>
      <c r="C80" s="38">
        <v>849</v>
      </c>
      <c r="D80" s="60">
        <v>864</v>
      </c>
      <c r="E80" s="38">
        <v>1016</v>
      </c>
      <c r="F80" s="38">
        <v>911</v>
      </c>
      <c r="G80" s="60">
        <v>971</v>
      </c>
      <c r="H80" s="38">
        <v>1051</v>
      </c>
      <c r="I80" s="38">
        <v>1034</v>
      </c>
      <c r="J80" s="38">
        <v>1043</v>
      </c>
      <c r="K80" s="60">
        <v>1022</v>
      </c>
      <c r="L80" s="38">
        <v>1058</v>
      </c>
    </row>
    <row r="81" spans="1:12" ht="12.75">
      <c r="A81" s="4">
        <v>491</v>
      </c>
      <c r="B81" s="2" t="s">
        <v>143</v>
      </c>
      <c r="C81" s="38"/>
      <c r="D81" s="60"/>
      <c r="E81" s="38"/>
      <c r="F81" s="38"/>
      <c r="G81" s="60">
        <v>0</v>
      </c>
      <c r="H81" s="38">
        <v>0</v>
      </c>
      <c r="I81" s="38">
        <v>0</v>
      </c>
      <c r="J81" s="38">
        <v>0</v>
      </c>
      <c r="K81" s="60">
        <v>0</v>
      </c>
      <c r="L81" s="38">
        <v>0</v>
      </c>
    </row>
    <row r="82" spans="1:12" ht="12.75">
      <c r="A82" s="4">
        <v>492</v>
      </c>
      <c r="B82" s="4" t="s">
        <v>53</v>
      </c>
      <c r="C82" s="38">
        <v>1773</v>
      </c>
      <c r="D82" s="60">
        <v>1711</v>
      </c>
      <c r="E82" s="38">
        <v>1781</v>
      </c>
      <c r="F82" s="38">
        <v>1777</v>
      </c>
      <c r="G82" s="60">
        <v>1731</v>
      </c>
      <c r="H82" s="38">
        <v>1880</v>
      </c>
      <c r="I82" s="38">
        <v>1982</v>
      </c>
      <c r="J82" s="38">
        <v>1965</v>
      </c>
      <c r="K82" s="60">
        <v>1666</v>
      </c>
      <c r="L82" s="38">
        <v>1623</v>
      </c>
    </row>
    <row r="83" spans="1:12" ht="12.75">
      <c r="A83" s="4">
        <v>493</v>
      </c>
      <c r="B83" s="4" t="s">
        <v>54</v>
      </c>
      <c r="C83" s="38">
        <v>976</v>
      </c>
      <c r="D83" s="60">
        <v>1053</v>
      </c>
      <c r="E83" s="38">
        <v>1149</v>
      </c>
      <c r="F83" s="38">
        <v>1166</v>
      </c>
      <c r="G83" s="60">
        <v>1167</v>
      </c>
      <c r="H83" s="38">
        <v>1202</v>
      </c>
      <c r="I83" s="38">
        <v>1224</v>
      </c>
      <c r="J83" s="38">
        <v>1190</v>
      </c>
      <c r="K83" s="60">
        <v>1072</v>
      </c>
      <c r="L83" s="38">
        <v>1069</v>
      </c>
    </row>
    <row r="84" spans="1:9" ht="12.75">
      <c r="A84" s="4"/>
      <c r="C84" s="38"/>
      <c r="D84" s="60"/>
      <c r="E84" s="38"/>
      <c r="F84" s="38"/>
      <c r="G84" s="60"/>
      <c r="H84" s="38"/>
      <c r="I84" s="38"/>
    </row>
    <row r="85" spans="1:12" ht="12.75">
      <c r="A85" s="3" t="s">
        <v>100</v>
      </c>
      <c r="C85" s="40">
        <v>10907</v>
      </c>
      <c r="D85" s="40">
        <f>SUM(D86:D92)</f>
        <v>11127</v>
      </c>
      <c r="E85" s="40">
        <f>SUM(E86:E92)</f>
        <v>11004</v>
      </c>
      <c r="F85" s="40">
        <v>10857</v>
      </c>
      <c r="G85" s="40">
        <v>10769</v>
      </c>
      <c r="H85" s="40">
        <v>10997</v>
      </c>
      <c r="I85" s="40">
        <v>10462</v>
      </c>
      <c r="J85" s="40">
        <v>10671</v>
      </c>
      <c r="K85" s="40">
        <v>10112</v>
      </c>
      <c r="L85" s="40">
        <v>9989</v>
      </c>
    </row>
    <row r="86" spans="1:12" ht="12.75">
      <c r="A86" s="4">
        <v>511</v>
      </c>
      <c r="B86" s="4" t="s">
        <v>55</v>
      </c>
      <c r="C86" s="38">
        <v>3521</v>
      </c>
      <c r="D86" s="60">
        <v>3398</v>
      </c>
      <c r="E86" s="38">
        <v>3230</v>
      </c>
      <c r="F86" s="38">
        <v>3302</v>
      </c>
      <c r="G86" s="60">
        <v>3267</v>
      </c>
      <c r="H86" s="38">
        <v>2967</v>
      </c>
      <c r="I86" s="38">
        <v>2816</v>
      </c>
      <c r="J86" s="38">
        <v>2480</v>
      </c>
      <c r="K86" s="60">
        <v>2259</v>
      </c>
      <c r="L86" s="38">
        <v>2150</v>
      </c>
    </row>
    <row r="87" spans="1:12" ht="12.75">
      <c r="A87" s="4">
        <v>512</v>
      </c>
      <c r="B87" s="4" t="s">
        <v>56</v>
      </c>
      <c r="C87" s="38">
        <v>566</v>
      </c>
      <c r="D87" s="60">
        <v>638</v>
      </c>
      <c r="E87" s="38">
        <v>639</v>
      </c>
      <c r="F87" s="38">
        <v>592</v>
      </c>
      <c r="G87" s="60">
        <v>585</v>
      </c>
      <c r="H87" s="38">
        <v>917</v>
      </c>
      <c r="I87" s="38">
        <v>531</v>
      </c>
      <c r="J87" s="38">
        <v>920</v>
      </c>
      <c r="K87" s="60">
        <v>654</v>
      </c>
      <c r="L87" s="38">
        <v>812</v>
      </c>
    </row>
    <row r="88" spans="1:12" ht="12.75">
      <c r="A88" s="4">
        <v>515</v>
      </c>
      <c r="B88" s="4" t="s">
        <v>57</v>
      </c>
      <c r="C88" s="38">
        <v>789</v>
      </c>
      <c r="D88" s="60">
        <v>754</v>
      </c>
      <c r="E88" s="38">
        <v>760</v>
      </c>
      <c r="F88" s="38">
        <v>747</v>
      </c>
      <c r="G88" s="60">
        <v>759</v>
      </c>
      <c r="H88" s="38">
        <v>778</v>
      </c>
      <c r="I88" s="38">
        <v>792</v>
      </c>
      <c r="J88" s="38">
        <v>781</v>
      </c>
      <c r="K88" s="60">
        <v>686</v>
      </c>
      <c r="L88" s="38">
        <v>655</v>
      </c>
    </row>
    <row r="89" spans="1:11" ht="12.75">
      <c r="A89" s="4">
        <v>516</v>
      </c>
      <c r="B89" s="4" t="s">
        <v>58</v>
      </c>
      <c r="C89" s="38">
        <v>5</v>
      </c>
      <c r="D89" s="60">
        <v>27</v>
      </c>
      <c r="E89" s="38">
        <v>24</v>
      </c>
      <c r="F89" s="38">
        <v>28</v>
      </c>
      <c r="G89" s="60">
        <v>41</v>
      </c>
      <c r="H89" s="38">
        <v>58</v>
      </c>
      <c r="I89" s="38" t="s">
        <v>153</v>
      </c>
      <c r="J89" s="38">
        <v>0</v>
      </c>
      <c r="K89" s="60">
        <v>0</v>
      </c>
    </row>
    <row r="90" spans="1:12" ht="12.75">
      <c r="A90" s="4">
        <v>517</v>
      </c>
      <c r="B90" s="4" t="s">
        <v>59</v>
      </c>
      <c r="C90" s="38">
        <v>3089</v>
      </c>
      <c r="D90" s="60">
        <v>2933</v>
      </c>
      <c r="E90" s="38">
        <v>2841</v>
      </c>
      <c r="F90" s="38">
        <v>2689</v>
      </c>
      <c r="G90" s="60">
        <v>2786</v>
      </c>
      <c r="H90" s="38">
        <v>2920</v>
      </c>
      <c r="I90" s="38">
        <v>3210</v>
      </c>
      <c r="J90" s="38">
        <v>3361</v>
      </c>
      <c r="K90" s="60">
        <v>3135</v>
      </c>
      <c r="L90" s="38">
        <v>2918</v>
      </c>
    </row>
    <row r="91" spans="1:12" ht="12.75">
      <c r="A91" s="4">
        <v>518</v>
      </c>
      <c r="B91" s="4" t="s">
        <v>60</v>
      </c>
      <c r="C91" s="38">
        <v>2350</v>
      </c>
      <c r="D91" s="60">
        <v>2784</v>
      </c>
      <c r="E91" s="38">
        <v>2992</v>
      </c>
      <c r="F91" s="38">
        <v>2953</v>
      </c>
      <c r="G91" s="60">
        <v>2804</v>
      </c>
      <c r="H91" s="38">
        <v>2838</v>
      </c>
      <c r="I91" s="38">
        <v>2527</v>
      </c>
      <c r="J91" s="38">
        <v>2559</v>
      </c>
      <c r="K91" s="60">
        <v>2841</v>
      </c>
      <c r="L91" s="38">
        <v>2918</v>
      </c>
    </row>
    <row r="92" spans="1:12" ht="12.75">
      <c r="A92" s="4">
        <v>519</v>
      </c>
      <c r="B92" s="4" t="s">
        <v>86</v>
      </c>
      <c r="C92" s="38">
        <v>588</v>
      </c>
      <c r="D92" s="60">
        <v>593</v>
      </c>
      <c r="E92" s="38">
        <v>518</v>
      </c>
      <c r="F92" s="38">
        <v>546</v>
      </c>
      <c r="G92" s="60">
        <v>528</v>
      </c>
      <c r="H92" s="38">
        <v>520</v>
      </c>
      <c r="I92" s="38">
        <v>586</v>
      </c>
      <c r="J92" s="38">
        <v>571</v>
      </c>
      <c r="K92" s="60">
        <v>537</v>
      </c>
      <c r="L92" s="38">
        <v>535</v>
      </c>
    </row>
    <row r="93" spans="3:9" ht="12.75">
      <c r="C93" s="38"/>
      <c r="D93" s="60"/>
      <c r="E93" s="38"/>
      <c r="F93" s="38"/>
      <c r="G93" s="60"/>
      <c r="H93" s="38"/>
      <c r="I93" s="38"/>
    </row>
    <row r="94" spans="1:12" ht="12.75">
      <c r="A94" s="3" t="s">
        <v>101</v>
      </c>
      <c r="C94" s="40">
        <v>24666</v>
      </c>
      <c r="D94" s="40">
        <f>SUM(D95:D99)</f>
        <v>24929</v>
      </c>
      <c r="E94" s="40">
        <f>SUM(E95:E99)</f>
        <v>25395</v>
      </c>
      <c r="F94" s="40">
        <v>25604</v>
      </c>
      <c r="G94" s="40">
        <v>25914</v>
      </c>
      <c r="H94" s="40">
        <v>26492</v>
      </c>
      <c r="I94" s="40">
        <v>26515</v>
      </c>
      <c r="J94" s="40">
        <v>25081</v>
      </c>
      <c r="K94" s="40">
        <v>23628</v>
      </c>
      <c r="L94" s="40">
        <v>23406</v>
      </c>
    </row>
    <row r="95" spans="1:12" ht="12.75">
      <c r="A95" s="25">
        <v>521</v>
      </c>
      <c r="B95" s="2" t="s">
        <v>130</v>
      </c>
      <c r="C95" s="38"/>
      <c r="D95" s="60"/>
      <c r="E95" s="38"/>
      <c r="F95" s="38"/>
      <c r="G95" s="60"/>
      <c r="H95" s="38"/>
      <c r="I95" s="38"/>
      <c r="J95" s="38">
        <v>0</v>
      </c>
      <c r="K95" s="60">
        <v>0</v>
      </c>
      <c r="L95" s="38">
        <v>0</v>
      </c>
    </row>
    <row r="96" spans="1:12" ht="12.75">
      <c r="A96" s="4">
        <v>522</v>
      </c>
      <c r="B96" s="4" t="s">
        <v>61</v>
      </c>
      <c r="C96" s="38">
        <v>11726</v>
      </c>
      <c r="D96" s="60">
        <v>11933</v>
      </c>
      <c r="E96" s="38">
        <v>12543</v>
      </c>
      <c r="F96" s="38">
        <v>12775</v>
      </c>
      <c r="G96" s="60">
        <v>13425</v>
      </c>
      <c r="H96" s="38">
        <v>13833</v>
      </c>
      <c r="I96" s="38">
        <v>13443</v>
      </c>
      <c r="J96" s="38">
        <v>11659</v>
      </c>
      <c r="K96" s="60">
        <v>10511</v>
      </c>
      <c r="L96" s="38">
        <v>9987</v>
      </c>
    </row>
    <row r="97" spans="1:12" ht="12.75">
      <c r="A97" s="4">
        <v>523</v>
      </c>
      <c r="B97" s="4" t="s">
        <v>62</v>
      </c>
      <c r="C97" s="38">
        <v>3684</v>
      </c>
      <c r="D97" s="60">
        <v>3689</v>
      </c>
      <c r="E97" s="38">
        <v>3724</v>
      </c>
      <c r="F97" s="38">
        <v>3687</v>
      </c>
      <c r="G97" s="60">
        <v>3691</v>
      </c>
      <c r="H97" s="38">
        <v>3804</v>
      </c>
      <c r="I97" s="38">
        <v>4045</v>
      </c>
      <c r="J97" s="38">
        <v>4189</v>
      </c>
      <c r="K97" s="60">
        <v>4043</v>
      </c>
      <c r="L97" s="38">
        <v>4237</v>
      </c>
    </row>
    <row r="98" spans="1:12" ht="12.75">
      <c r="A98" s="4">
        <v>524</v>
      </c>
      <c r="B98" s="4" t="s">
        <v>63</v>
      </c>
      <c r="C98" s="38">
        <v>8990</v>
      </c>
      <c r="D98" s="60">
        <v>9242</v>
      </c>
      <c r="E98" s="38">
        <v>9055</v>
      </c>
      <c r="F98" s="38">
        <v>9058</v>
      </c>
      <c r="G98" s="60">
        <v>8725</v>
      </c>
      <c r="H98" s="38">
        <v>8791</v>
      </c>
      <c r="I98" s="38">
        <v>8963</v>
      </c>
      <c r="J98" s="38">
        <v>9158</v>
      </c>
      <c r="K98" s="60">
        <v>8936</v>
      </c>
      <c r="L98" s="38">
        <v>9041</v>
      </c>
    </row>
    <row r="99" spans="1:12" ht="12.75">
      <c r="A99" s="4">
        <v>525</v>
      </c>
      <c r="B99" s="4" t="s">
        <v>64</v>
      </c>
      <c r="C99" s="38">
        <v>266</v>
      </c>
      <c r="D99" s="60">
        <v>65</v>
      </c>
      <c r="E99" s="38">
        <v>73</v>
      </c>
      <c r="F99" s="38">
        <v>84</v>
      </c>
      <c r="G99" s="60">
        <v>73</v>
      </c>
      <c r="H99" s="38">
        <v>64</v>
      </c>
      <c r="I99" s="38">
        <v>64</v>
      </c>
      <c r="J99" s="38">
        <v>74</v>
      </c>
      <c r="K99" s="60">
        <v>138</v>
      </c>
      <c r="L99" s="38">
        <v>141</v>
      </c>
    </row>
    <row r="100" spans="3:9" ht="12.75">
      <c r="C100" s="38"/>
      <c r="D100" s="60"/>
      <c r="E100" s="38"/>
      <c r="F100" s="38"/>
      <c r="G100" s="60"/>
      <c r="H100" s="38"/>
      <c r="I100" s="38"/>
    </row>
    <row r="101" spans="1:12" ht="12.75">
      <c r="A101" s="3" t="s">
        <v>102</v>
      </c>
      <c r="C101" s="40">
        <v>6245</v>
      </c>
      <c r="D101" s="40">
        <f>SUM(D102:D104)</f>
        <v>6126</v>
      </c>
      <c r="E101" s="40">
        <f>SUM(E102:E104)</f>
        <v>6306</v>
      </c>
      <c r="F101" s="40">
        <v>6672</v>
      </c>
      <c r="G101" s="40">
        <v>6732</v>
      </c>
      <c r="H101" s="40">
        <v>6877</v>
      </c>
      <c r="I101" s="40">
        <v>6740</v>
      </c>
      <c r="J101" s="40">
        <v>6462</v>
      </c>
      <c r="K101" s="40">
        <v>5975</v>
      </c>
      <c r="L101" s="40">
        <v>5632</v>
      </c>
    </row>
    <row r="102" spans="1:12" ht="12.75">
      <c r="A102" s="4">
        <v>531</v>
      </c>
      <c r="B102" s="4" t="s">
        <v>65</v>
      </c>
      <c r="C102" s="38">
        <v>3991</v>
      </c>
      <c r="D102" s="60">
        <v>4012</v>
      </c>
      <c r="E102" s="38">
        <v>4167</v>
      </c>
      <c r="F102" s="38">
        <v>4512</v>
      </c>
      <c r="G102" s="60">
        <v>4459</v>
      </c>
      <c r="H102" s="38">
        <v>4706</v>
      </c>
      <c r="I102" s="38">
        <v>4683</v>
      </c>
      <c r="J102" s="38">
        <v>4535</v>
      </c>
      <c r="K102" s="60">
        <v>4263</v>
      </c>
      <c r="L102" s="38">
        <v>4074</v>
      </c>
    </row>
    <row r="103" spans="1:12" ht="12.75">
      <c r="A103" s="4">
        <v>532</v>
      </c>
      <c r="B103" s="4" t="s">
        <v>66</v>
      </c>
      <c r="C103" s="38">
        <v>2225</v>
      </c>
      <c r="D103" s="60">
        <v>2083</v>
      </c>
      <c r="E103" s="38">
        <v>2089</v>
      </c>
      <c r="F103" s="38">
        <v>2112</v>
      </c>
      <c r="G103" s="60">
        <v>2206</v>
      </c>
      <c r="H103" s="38">
        <v>2106</v>
      </c>
      <c r="I103" s="38">
        <v>2021</v>
      </c>
      <c r="J103" s="38">
        <v>1883</v>
      </c>
      <c r="K103" s="60">
        <v>1656</v>
      </c>
      <c r="L103" s="38">
        <v>1502</v>
      </c>
    </row>
    <row r="104" spans="1:12" ht="12.75">
      <c r="A104" s="4">
        <v>533</v>
      </c>
      <c r="B104" s="4" t="s">
        <v>67</v>
      </c>
      <c r="C104" s="38">
        <v>28</v>
      </c>
      <c r="D104" s="60">
        <v>31</v>
      </c>
      <c r="E104" s="38">
        <v>50</v>
      </c>
      <c r="F104" s="38">
        <v>49</v>
      </c>
      <c r="G104" s="60">
        <v>67</v>
      </c>
      <c r="H104" s="38">
        <v>65</v>
      </c>
      <c r="I104" s="38">
        <v>35</v>
      </c>
      <c r="J104" s="38">
        <v>44</v>
      </c>
      <c r="K104" s="60">
        <v>56</v>
      </c>
      <c r="L104" s="38">
        <v>56</v>
      </c>
    </row>
    <row r="105" spans="3:9" ht="12.75">
      <c r="C105" s="38"/>
      <c r="D105" s="60"/>
      <c r="E105" s="38"/>
      <c r="F105" s="38"/>
      <c r="G105" s="60"/>
      <c r="H105" s="38"/>
      <c r="I105" s="38"/>
    </row>
    <row r="106" spans="1:12" ht="12.75">
      <c r="A106" s="3" t="s">
        <v>103</v>
      </c>
      <c r="C106" s="40">
        <v>18978</v>
      </c>
      <c r="D106" s="40">
        <v>18927</v>
      </c>
      <c r="E106" s="40">
        <v>19297</v>
      </c>
      <c r="F106" s="40">
        <v>20006</v>
      </c>
      <c r="G106" s="40">
        <v>20857</v>
      </c>
      <c r="H106" s="40">
        <v>21449</v>
      </c>
      <c r="I106" s="40">
        <v>21778</v>
      </c>
      <c r="J106" s="40">
        <v>21643</v>
      </c>
      <c r="K106" s="40">
        <v>21127</v>
      </c>
      <c r="L106" s="40">
        <v>20879</v>
      </c>
    </row>
    <row r="107" spans="1:12" ht="12.75">
      <c r="A107" s="4">
        <v>541</v>
      </c>
      <c r="B107" s="4" t="s">
        <v>68</v>
      </c>
      <c r="C107" s="38">
        <v>18978</v>
      </c>
      <c r="D107" s="38">
        <v>18927</v>
      </c>
      <c r="E107" s="38">
        <v>19297</v>
      </c>
      <c r="F107" s="38">
        <v>20006</v>
      </c>
      <c r="G107" s="38">
        <v>20857</v>
      </c>
      <c r="H107" s="38">
        <v>21449</v>
      </c>
      <c r="I107" s="38">
        <v>21778</v>
      </c>
      <c r="J107" s="38">
        <v>21643</v>
      </c>
      <c r="K107" s="38">
        <v>21127</v>
      </c>
      <c r="L107" s="38">
        <v>20879</v>
      </c>
    </row>
    <row r="108" spans="3:9" ht="12.75">
      <c r="C108" s="38"/>
      <c r="D108" s="60"/>
      <c r="E108" s="38"/>
      <c r="F108" s="38"/>
      <c r="G108" s="60"/>
      <c r="H108" s="38"/>
      <c r="I108" s="38"/>
    </row>
    <row r="109" spans="1:12" ht="12.75">
      <c r="A109" s="3" t="s">
        <v>104</v>
      </c>
      <c r="C109" s="40">
        <v>6523</v>
      </c>
      <c r="D109" s="40">
        <v>6416</v>
      </c>
      <c r="E109" s="40">
        <v>7605</v>
      </c>
      <c r="F109" s="40">
        <v>8393</v>
      </c>
      <c r="G109" s="40">
        <v>8726</v>
      </c>
      <c r="H109" s="40">
        <v>9311</v>
      </c>
      <c r="I109" s="40">
        <v>9451</v>
      </c>
      <c r="J109" s="40">
        <v>9299</v>
      </c>
      <c r="K109" s="40">
        <v>9208</v>
      </c>
      <c r="L109" s="40">
        <v>9327</v>
      </c>
    </row>
    <row r="110" spans="1:12" ht="12.75">
      <c r="A110" s="4">
        <v>551</v>
      </c>
      <c r="B110" s="4" t="s">
        <v>69</v>
      </c>
      <c r="C110" s="38">
        <v>6523</v>
      </c>
      <c r="D110" s="38">
        <v>6416</v>
      </c>
      <c r="E110" s="38">
        <v>7605</v>
      </c>
      <c r="F110" s="38">
        <v>8393</v>
      </c>
      <c r="G110" s="38">
        <v>8726</v>
      </c>
      <c r="H110" s="38">
        <v>9311</v>
      </c>
      <c r="I110" s="38">
        <v>9451</v>
      </c>
      <c r="J110" s="38">
        <v>9299</v>
      </c>
      <c r="K110" s="38">
        <v>9208</v>
      </c>
      <c r="L110" s="38">
        <v>9327</v>
      </c>
    </row>
    <row r="111" spans="3:9" ht="12.75">
      <c r="C111" s="38"/>
      <c r="D111" s="60"/>
      <c r="E111" s="38"/>
      <c r="F111" s="38"/>
      <c r="G111" s="60"/>
      <c r="H111" s="38"/>
      <c r="I111" s="38"/>
    </row>
    <row r="112" spans="1:12" ht="12.75">
      <c r="A112" s="3" t="s">
        <v>105</v>
      </c>
      <c r="C112" s="40">
        <v>24384</v>
      </c>
      <c r="D112" s="40">
        <f>SUM(D113:D114)</f>
        <v>23333</v>
      </c>
      <c r="E112" s="40">
        <f>SUM(E113:E114)</f>
        <v>22797</v>
      </c>
      <c r="F112" s="40">
        <v>25041</v>
      </c>
      <c r="G112" s="40">
        <v>25297</v>
      </c>
      <c r="H112" s="40">
        <v>25388</v>
      </c>
      <c r="I112" s="40">
        <v>24929</v>
      </c>
      <c r="J112" s="40">
        <v>23922</v>
      </c>
      <c r="K112" s="40">
        <v>22207</v>
      </c>
      <c r="L112" s="40">
        <v>23178</v>
      </c>
    </row>
    <row r="113" spans="1:12" ht="12.75">
      <c r="A113" s="4">
        <v>561</v>
      </c>
      <c r="B113" s="4" t="s">
        <v>70</v>
      </c>
      <c r="C113" s="38">
        <v>23169</v>
      </c>
      <c r="D113" s="60">
        <v>22095</v>
      </c>
      <c r="E113" s="38">
        <v>21532</v>
      </c>
      <c r="F113" s="38">
        <v>23636</v>
      </c>
      <c r="G113" s="60">
        <v>23826</v>
      </c>
      <c r="H113" s="38">
        <v>23877</v>
      </c>
      <c r="I113" s="38">
        <v>23350</v>
      </c>
      <c r="J113" s="38">
        <v>22351</v>
      </c>
      <c r="K113" s="60">
        <v>20718</v>
      </c>
      <c r="L113" s="38">
        <v>21670</v>
      </c>
    </row>
    <row r="114" spans="1:12" ht="12.75">
      <c r="A114" s="4">
        <v>562</v>
      </c>
      <c r="B114" s="4" t="s">
        <v>71</v>
      </c>
      <c r="C114" s="38">
        <v>1217</v>
      </c>
      <c r="D114" s="60">
        <v>1238</v>
      </c>
      <c r="E114" s="38">
        <v>1265</v>
      </c>
      <c r="F114" s="38">
        <v>1404</v>
      </c>
      <c r="G114" s="60">
        <v>1471</v>
      </c>
      <c r="H114" s="38">
        <v>1511</v>
      </c>
      <c r="I114" s="38">
        <v>1579</v>
      </c>
      <c r="J114" s="38">
        <v>1571</v>
      </c>
      <c r="K114" s="60">
        <v>1489</v>
      </c>
      <c r="L114" s="38">
        <v>1509</v>
      </c>
    </row>
    <row r="115" spans="3:9" ht="12.75">
      <c r="C115" s="38"/>
      <c r="D115" s="60"/>
      <c r="E115" s="38"/>
      <c r="F115" s="38"/>
      <c r="G115" s="60"/>
      <c r="H115" s="38"/>
      <c r="I115" s="38"/>
    </row>
    <row r="116" spans="1:12" ht="12.75">
      <c r="A116" s="3" t="s">
        <v>106</v>
      </c>
      <c r="C116" s="40">
        <v>15136</v>
      </c>
      <c r="D116" s="40">
        <v>15619</v>
      </c>
      <c r="E116" s="40">
        <v>16254</v>
      </c>
      <c r="F116" s="40">
        <v>16906</v>
      </c>
      <c r="G116" s="40">
        <v>17505</v>
      </c>
      <c r="H116" s="40">
        <v>18221</v>
      </c>
      <c r="I116" s="40">
        <v>18503</v>
      </c>
      <c r="J116" s="40">
        <v>18799</v>
      </c>
      <c r="K116" s="40">
        <v>19083</v>
      </c>
      <c r="L116" s="40">
        <v>19199</v>
      </c>
    </row>
    <row r="117" spans="1:12" ht="12.75">
      <c r="A117" s="4">
        <v>611</v>
      </c>
      <c r="B117" s="4" t="s">
        <v>72</v>
      </c>
      <c r="C117" s="38">
        <v>15136</v>
      </c>
      <c r="D117" s="38">
        <v>15619</v>
      </c>
      <c r="E117" s="38">
        <v>16254</v>
      </c>
      <c r="F117" s="38">
        <v>16906</v>
      </c>
      <c r="G117" s="38">
        <v>17505</v>
      </c>
      <c r="H117" s="38">
        <v>18221</v>
      </c>
      <c r="I117" s="38">
        <v>18503</v>
      </c>
      <c r="J117" s="38">
        <v>18799</v>
      </c>
      <c r="K117" s="38">
        <v>19083</v>
      </c>
      <c r="L117" s="38">
        <v>19199</v>
      </c>
    </row>
    <row r="118" spans="3:9" ht="12.75">
      <c r="C118" s="38"/>
      <c r="D118" s="60"/>
      <c r="E118" s="38"/>
      <c r="F118" s="38"/>
      <c r="G118" s="60"/>
      <c r="H118" s="38"/>
      <c r="I118" s="38"/>
    </row>
    <row r="119" spans="1:12" ht="12.75">
      <c r="A119" s="3" t="s">
        <v>107</v>
      </c>
      <c r="C119" s="40">
        <v>66416</v>
      </c>
      <c r="D119" s="40">
        <f>SUM(D120:D123)</f>
        <v>68148</v>
      </c>
      <c r="E119" s="40">
        <v>70053</v>
      </c>
      <c r="F119" s="40">
        <v>71517</v>
      </c>
      <c r="G119" s="40">
        <v>72775</v>
      </c>
      <c r="H119" s="40">
        <v>74436</v>
      </c>
      <c r="I119" s="40">
        <v>76034</v>
      </c>
      <c r="J119" s="40">
        <v>76511</v>
      </c>
      <c r="K119" s="40">
        <v>76912</v>
      </c>
      <c r="L119" s="40">
        <v>78217</v>
      </c>
    </row>
    <row r="120" spans="1:12" ht="12.75">
      <c r="A120" s="4">
        <v>621</v>
      </c>
      <c r="B120" s="4" t="s">
        <v>73</v>
      </c>
      <c r="C120" s="38">
        <v>18842</v>
      </c>
      <c r="D120" s="60">
        <v>19667</v>
      </c>
      <c r="E120" s="38">
        <v>20179</v>
      </c>
      <c r="F120" s="38">
        <v>20683</v>
      </c>
      <c r="G120" s="60">
        <v>21484</v>
      </c>
      <c r="H120" s="38">
        <v>22196</v>
      </c>
      <c r="I120" s="38">
        <v>22788</v>
      </c>
      <c r="J120" s="38">
        <v>22927</v>
      </c>
      <c r="K120" s="60">
        <v>23326</v>
      </c>
      <c r="L120" s="38">
        <v>24006</v>
      </c>
    </row>
    <row r="121" spans="1:12" ht="12.75">
      <c r="A121" s="4">
        <v>622</v>
      </c>
      <c r="B121" s="4" t="s">
        <v>74</v>
      </c>
      <c r="C121" s="38">
        <v>21470</v>
      </c>
      <c r="D121" s="60">
        <v>21737</v>
      </c>
      <c r="E121" s="38">
        <v>22290</v>
      </c>
      <c r="F121" s="38">
        <v>22714</v>
      </c>
      <c r="G121" s="60">
        <v>23206</v>
      </c>
      <c r="H121" s="38">
        <v>23648</v>
      </c>
      <c r="I121" s="38">
        <v>24183</v>
      </c>
      <c r="J121" s="38">
        <v>24613</v>
      </c>
      <c r="K121" s="60">
        <v>24445</v>
      </c>
      <c r="L121" s="38">
        <v>24643</v>
      </c>
    </row>
    <row r="122" spans="1:12" ht="12.75">
      <c r="A122" s="4">
        <v>623</v>
      </c>
      <c r="B122" s="4" t="s">
        <v>75</v>
      </c>
      <c r="C122" s="38">
        <v>16793</v>
      </c>
      <c r="D122" s="60">
        <v>17230</v>
      </c>
      <c r="E122" s="38">
        <v>17592</v>
      </c>
      <c r="F122" s="38">
        <v>17781</v>
      </c>
      <c r="G122" s="60">
        <v>17661</v>
      </c>
      <c r="H122" s="38">
        <v>17984</v>
      </c>
      <c r="I122" s="38">
        <v>18511</v>
      </c>
      <c r="J122" s="38">
        <v>18349</v>
      </c>
      <c r="K122" s="60">
        <v>18179</v>
      </c>
      <c r="L122" s="38">
        <v>18482</v>
      </c>
    </row>
    <row r="123" spans="1:12" ht="12.75">
      <c r="A123" s="4">
        <v>624</v>
      </c>
      <c r="B123" s="4" t="s">
        <v>76</v>
      </c>
      <c r="C123" s="38">
        <v>9316</v>
      </c>
      <c r="D123" s="60">
        <v>9514</v>
      </c>
      <c r="E123" s="38">
        <v>9991</v>
      </c>
      <c r="F123" s="38">
        <v>10339</v>
      </c>
      <c r="G123" s="60">
        <v>10424</v>
      </c>
      <c r="H123" s="38">
        <v>10608</v>
      </c>
      <c r="I123" s="38">
        <v>10553</v>
      </c>
      <c r="J123" s="38">
        <v>10622</v>
      </c>
      <c r="K123" s="60">
        <v>10964</v>
      </c>
      <c r="L123" s="38">
        <v>11085</v>
      </c>
    </row>
    <row r="124" spans="3:9" ht="12.75">
      <c r="C124" s="38"/>
      <c r="D124" s="60"/>
      <c r="E124" s="38"/>
      <c r="F124" s="38"/>
      <c r="G124" s="60"/>
      <c r="H124" s="38"/>
      <c r="I124" s="38"/>
    </row>
    <row r="125" spans="1:12" ht="12.75">
      <c r="A125" s="3" t="s">
        <v>108</v>
      </c>
      <c r="C125" s="40">
        <v>7038</v>
      </c>
      <c r="D125" s="40">
        <f>SUM(D126:D128)</f>
        <v>7097</v>
      </c>
      <c r="E125" s="40">
        <v>7306</v>
      </c>
      <c r="F125" s="40">
        <v>7372</v>
      </c>
      <c r="G125" s="40">
        <v>7424</v>
      </c>
      <c r="H125" s="40">
        <v>7692</v>
      </c>
      <c r="I125" s="40">
        <v>8120</v>
      </c>
      <c r="J125" s="40">
        <v>8050</v>
      </c>
      <c r="K125" s="40">
        <v>7637</v>
      </c>
      <c r="L125" s="40">
        <v>7547</v>
      </c>
    </row>
    <row r="126" spans="1:12" ht="12.75">
      <c r="A126" s="4">
        <v>711</v>
      </c>
      <c r="B126" s="4" t="s">
        <v>77</v>
      </c>
      <c r="C126" s="38">
        <v>1170</v>
      </c>
      <c r="D126" s="60">
        <v>1237</v>
      </c>
      <c r="E126" s="38">
        <v>1245</v>
      </c>
      <c r="F126" s="38">
        <v>1243</v>
      </c>
      <c r="G126" s="60">
        <v>1269</v>
      </c>
      <c r="H126" s="38">
        <v>1286</v>
      </c>
      <c r="I126" s="38">
        <v>1268</v>
      </c>
      <c r="J126" s="38">
        <v>1295</v>
      </c>
      <c r="K126" s="60">
        <v>1241</v>
      </c>
      <c r="L126" s="38">
        <v>1106</v>
      </c>
    </row>
    <row r="127" spans="1:12" ht="12.75">
      <c r="A127" s="4">
        <v>712</v>
      </c>
      <c r="B127" s="4" t="s">
        <v>78</v>
      </c>
      <c r="C127" s="38">
        <v>808</v>
      </c>
      <c r="D127" s="60">
        <v>776</v>
      </c>
      <c r="E127" s="38">
        <v>774</v>
      </c>
      <c r="F127" s="38">
        <v>738</v>
      </c>
      <c r="G127" s="60">
        <v>737</v>
      </c>
      <c r="H127" s="38">
        <v>746</v>
      </c>
      <c r="I127" s="38">
        <v>831</v>
      </c>
      <c r="J127" s="38">
        <v>809</v>
      </c>
      <c r="K127" s="60">
        <v>735</v>
      </c>
      <c r="L127" s="38">
        <v>746</v>
      </c>
    </row>
    <row r="128" spans="1:12" ht="12.75">
      <c r="A128" s="4">
        <v>713</v>
      </c>
      <c r="B128" s="4" t="s">
        <v>79</v>
      </c>
      <c r="C128" s="38">
        <v>5060</v>
      </c>
      <c r="D128" s="60">
        <v>5084</v>
      </c>
      <c r="E128" s="38">
        <v>5288</v>
      </c>
      <c r="F128" s="38">
        <v>5391</v>
      </c>
      <c r="G128" s="60">
        <v>5417</v>
      </c>
      <c r="H128" s="38">
        <v>5661</v>
      </c>
      <c r="I128" s="38">
        <v>6022</v>
      </c>
      <c r="J128" s="38">
        <v>5946</v>
      </c>
      <c r="K128" s="60">
        <v>5661</v>
      </c>
      <c r="L128" s="38">
        <v>5696</v>
      </c>
    </row>
    <row r="129" spans="3:9" ht="12.75">
      <c r="C129" s="38"/>
      <c r="D129" s="60"/>
      <c r="E129" s="38"/>
      <c r="F129" s="38"/>
      <c r="G129" s="60"/>
      <c r="H129" s="38"/>
      <c r="I129" s="38"/>
    </row>
    <row r="130" spans="1:12" ht="12.75">
      <c r="A130" s="3" t="s">
        <v>109</v>
      </c>
      <c r="C130" s="40">
        <v>39521</v>
      </c>
      <c r="D130" s="40">
        <f>SUM(D131:D132)</f>
        <v>40504</v>
      </c>
      <c r="E130" s="40">
        <f>SUM(E131:E132)</f>
        <v>41712</v>
      </c>
      <c r="F130" s="40">
        <v>42402</v>
      </c>
      <c r="G130" s="40">
        <v>42693</v>
      </c>
      <c r="H130" s="40">
        <v>42561</v>
      </c>
      <c r="I130" s="40">
        <v>43204</v>
      </c>
      <c r="J130" s="40">
        <v>42833</v>
      </c>
      <c r="K130" s="40">
        <v>41329</v>
      </c>
      <c r="L130" s="40">
        <v>41968</v>
      </c>
    </row>
    <row r="131" spans="1:12" ht="12.75">
      <c r="A131" s="4">
        <v>721</v>
      </c>
      <c r="B131" s="4" t="s">
        <v>80</v>
      </c>
      <c r="C131" s="38">
        <v>4280</v>
      </c>
      <c r="D131" s="60">
        <v>4195</v>
      </c>
      <c r="E131" s="38">
        <v>4117</v>
      </c>
      <c r="F131" s="38">
        <v>3699</v>
      </c>
      <c r="G131" s="60">
        <v>3851</v>
      </c>
      <c r="H131" s="38">
        <v>3831</v>
      </c>
      <c r="I131" s="38">
        <v>4085</v>
      </c>
      <c r="J131" s="38">
        <v>4026</v>
      </c>
      <c r="K131" s="60">
        <v>3869</v>
      </c>
      <c r="L131" s="38">
        <v>3944</v>
      </c>
    </row>
    <row r="132" spans="1:12" ht="12.75">
      <c r="A132" s="4">
        <v>722</v>
      </c>
      <c r="B132" s="4" t="s">
        <v>81</v>
      </c>
      <c r="C132" s="38">
        <v>35241</v>
      </c>
      <c r="D132" s="60">
        <v>36309</v>
      </c>
      <c r="E132" s="38">
        <v>37595</v>
      </c>
      <c r="F132" s="38">
        <v>38703</v>
      </c>
      <c r="G132" s="60">
        <v>38842</v>
      </c>
      <c r="H132" s="38">
        <v>38729</v>
      </c>
      <c r="I132" s="38">
        <v>39118</v>
      </c>
      <c r="J132" s="38">
        <v>38807</v>
      </c>
      <c r="K132" s="60">
        <v>37460</v>
      </c>
      <c r="L132" s="38">
        <v>38024</v>
      </c>
    </row>
    <row r="133" spans="3:9" ht="12.75">
      <c r="C133" s="38"/>
      <c r="D133" s="60"/>
      <c r="E133" s="38"/>
      <c r="F133" s="38"/>
      <c r="G133" s="60"/>
      <c r="H133" s="38"/>
      <c r="I133" s="38"/>
    </row>
    <row r="134" spans="1:12" ht="12.75">
      <c r="A134" s="3" t="s">
        <v>110</v>
      </c>
      <c r="C134" s="40">
        <v>17221</v>
      </c>
      <c r="D134" s="40">
        <f>SUM(D135:D138)</f>
        <v>17634</v>
      </c>
      <c r="E134" s="40">
        <v>17911</v>
      </c>
      <c r="F134" s="40">
        <v>18241</v>
      </c>
      <c r="G134" s="40">
        <v>18277</v>
      </c>
      <c r="H134" s="40">
        <v>18117</v>
      </c>
      <c r="I134" s="40">
        <v>18532</v>
      </c>
      <c r="J134" s="40">
        <v>18250</v>
      </c>
      <c r="K134" s="40">
        <v>17780</v>
      </c>
      <c r="L134" s="40">
        <v>17949</v>
      </c>
    </row>
    <row r="135" spans="1:12" ht="12.75">
      <c r="A135" s="4">
        <v>811</v>
      </c>
      <c r="B135" s="4" t="s">
        <v>82</v>
      </c>
      <c r="C135" s="38">
        <v>4138</v>
      </c>
      <c r="D135" s="60">
        <v>4224</v>
      </c>
      <c r="E135" s="38">
        <v>4319</v>
      </c>
      <c r="F135" s="38">
        <v>4352</v>
      </c>
      <c r="G135" s="60">
        <v>4298</v>
      </c>
      <c r="H135" s="38">
        <v>4050</v>
      </c>
      <c r="I135" s="38">
        <v>3965</v>
      </c>
      <c r="J135" s="38">
        <v>3823</v>
      </c>
      <c r="K135" s="60">
        <v>3667</v>
      </c>
      <c r="L135" s="38">
        <v>3679</v>
      </c>
    </row>
    <row r="136" spans="1:12" ht="12.75">
      <c r="A136" s="4">
        <v>812</v>
      </c>
      <c r="B136" s="4" t="s">
        <v>83</v>
      </c>
      <c r="C136" s="38">
        <v>4965</v>
      </c>
      <c r="D136" s="60">
        <v>5026</v>
      </c>
      <c r="E136" s="38">
        <v>5127</v>
      </c>
      <c r="F136" s="38">
        <v>5296</v>
      </c>
      <c r="G136" s="60">
        <v>5477</v>
      </c>
      <c r="H136" s="38">
        <v>5463</v>
      </c>
      <c r="I136" s="38">
        <v>5655</v>
      </c>
      <c r="J136" s="38">
        <v>5552</v>
      </c>
      <c r="K136" s="60">
        <v>5211</v>
      </c>
      <c r="L136" s="38">
        <v>5093</v>
      </c>
    </row>
    <row r="137" spans="1:12" ht="12.75">
      <c r="A137" s="4">
        <v>813</v>
      </c>
      <c r="B137" s="4" t="s">
        <v>84</v>
      </c>
      <c r="C137" s="38">
        <v>7592</v>
      </c>
      <c r="D137" s="60">
        <v>7866</v>
      </c>
      <c r="E137" s="38">
        <v>7948</v>
      </c>
      <c r="F137" s="38">
        <v>7983</v>
      </c>
      <c r="G137" s="60">
        <v>7844</v>
      </c>
      <c r="H137" s="38">
        <v>7861</v>
      </c>
      <c r="I137" s="38">
        <v>7910</v>
      </c>
      <c r="J137" s="38">
        <v>7696</v>
      </c>
      <c r="K137" s="60">
        <v>7525</v>
      </c>
      <c r="L137" s="38">
        <v>7589</v>
      </c>
    </row>
    <row r="138" spans="1:12" ht="12.75">
      <c r="A138" s="4">
        <v>814</v>
      </c>
      <c r="B138" s="4" t="s">
        <v>85</v>
      </c>
      <c r="C138" s="38">
        <v>528</v>
      </c>
      <c r="D138" s="60">
        <v>518</v>
      </c>
      <c r="E138" s="38">
        <v>518</v>
      </c>
      <c r="F138" s="38">
        <v>610</v>
      </c>
      <c r="G138" s="60">
        <v>659</v>
      </c>
      <c r="H138" s="38">
        <v>744</v>
      </c>
      <c r="I138" s="38">
        <v>1003</v>
      </c>
      <c r="J138" s="38">
        <v>1179</v>
      </c>
      <c r="K138" s="60">
        <v>1376</v>
      </c>
      <c r="L138" s="38">
        <v>1588</v>
      </c>
    </row>
    <row r="139" spans="1:9" ht="12.75">
      <c r="A139" s="4"/>
      <c r="B139" s="3"/>
      <c r="C139" s="38"/>
      <c r="D139" s="60"/>
      <c r="E139" s="38"/>
      <c r="F139" s="38"/>
      <c r="G139" s="60"/>
      <c r="H139" s="38"/>
      <c r="I139" s="38"/>
    </row>
    <row r="140" spans="1:12" ht="12.75">
      <c r="A140" s="4">
        <v>999</v>
      </c>
      <c r="B140" s="3" t="s">
        <v>87</v>
      </c>
      <c r="C140" s="40">
        <v>2144</v>
      </c>
      <c r="D140" s="40">
        <v>2240</v>
      </c>
      <c r="E140" s="40">
        <v>1778</v>
      </c>
      <c r="F140" s="40">
        <v>649</v>
      </c>
      <c r="G140" s="40">
        <v>493</v>
      </c>
      <c r="H140" s="40">
        <v>255</v>
      </c>
      <c r="I140" s="40">
        <v>147</v>
      </c>
      <c r="J140" s="40">
        <v>30</v>
      </c>
      <c r="K140" s="40">
        <v>8</v>
      </c>
      <c r="L140" s="40">
        <v>16</v>
      </c>
    </row>
    <row r="141" spans="3:9" ht="12.75">
      <c r="C141" s="38"/>
      <c r="D141" s="60"/>
      <c r="E141" s="38"/>
      <c r="F141" s="38"/>
      <c r="G141" s="60"/>
      <c r="H141" s="38"/>
      <c r="I141" s="38"/>
    </row>
    <row r="142" spans="1:12" ht="12.75">
      <c r="A142" s="3" t="s">
        <v>111</v>
      </c>
      <c r="C142" s="50">
        <v>63744</v>
      </c>
      <c r="D142" s="40">
        <f>SUM(D143:D145)</f>
        <v>64372</v>
      </c>
      <c r="E142" s="50">
        <f>SUM(E143:E145)</f>
        <v>64816</v>
      </c>
      <c r="F142" s="50">
        <v>64149</v>
      </c>
      <c r="G142" s="40">
        <v>62758</v>
      </c>
      <c r="H142" s="50">
        <v>62883</v>
      </c>
      <c r="I142" s="50">
        <v>62504</v>
      </c>
      <c r="J142" s="50">
        <v>61774</v>
      </c>
      <c r="K142" s="40">
        <v>60652</v>
      </c>
      <c r="L142" s="50">
        <v>60215</v>
      </c>
    </row>
    <row r="143" spans="1:12" ht="12.75">
      <c r="A143" s="4"/>
      <c r="B143" s="3" t="s">
        <v>112</v>
      </c>
      <c r="C143" s="53">
        <v>10476</v>
      </c>
      <c r="D143" s="60">
        <v>10239</v>
      </c>
      <c r="E143" s="53">
        <v>10184</v>
      </c>
      <c r="F143" s="53">
        <v>9954</v>
      </c>
      <c r="G143" s="60">
        <v>9853</v>
      </c>
      <c r="H143" s="53">
        <v>9957</v>
      </c>
      <c r="I143" s="53">
        <v>9858</v>
      </c>
      <c r="J143" s="53">
        <v>9962</v>
      </c>
      <c r="K143" s="60">
        <v>10264</v>
      </c>
      <c r="L143" s="53">
        <v>10639</v>
      </c>
    </row>
    <row r="144" spans="1:12" ht="12.75">
      <c r="A144" s="4"/>
      <c r="B144" s="3" t="s">
        <v>113</v>
      </c>
      <c r="C144" s="53">
        <v>18502</v>
      </c>
      <c r="D144" s="60">
        <v>18239</v>
      </c>
      <c r="E144" s="53">
        <v>17921</v>
      </c>
      <c r="F144" s="53">
        <v>17623</v>
      </c>
      <c r="G144" s="60">
        <v>16890</v>
      </c>
      <c r="H144" s="53">
        <v>16947</v>
      </c>
      <c r="I144" s="53">
        <v>16783</v>
      </c>
      <c r="J144" s="53">
        <v>16246</v>
      </c>
      <c r="K144" s="60">
        <v>15617</v>
      </c>
      <c r="L144" s="53">
        <v>15864</v>
      </c>
    </row>
    <row r="145" spans="1:12" ht="12.75">
      <c r="A145" s="4"/>
      <c r="B145" s="3" t="s">
        <v>114</v>
      </c>
      <c r="C145" s="53">
        <v>34766</v>
      </c>
      <c r="D145" s="60">
        <v>35894</v>
      </c>
      <c r="E145" s="53">
        <v>36711</v>
      </c>
      <c r="F145" s="53">
        <v>36571</v>
      </c>
      <c r="G145" s="60">
        <v>36014</v>
      </c>
      <c r="H145" s="53">
        <v>35979</v>
      </c>
      <c r="I145" s="53">
        <v>35863</v>
      </c>
      <c r="J145" s="53">
        <v>35566</v>
      </c>
      <c r="K145" s="60">
        <v>34772</v>
      </c>
      <c r="L145" s="53">
        <v>33711</v>
      </c>
    </row>
    <row r="146" ht="12.75">
      <c r="L146" s="53"/>
    </row>
    <row r="147" spans="1:6" ht="12.75">
      <c r="A147" s="78" t="s">
        <v>144</v>
      </c>
      <c r="B147" s="78"/>
      <c r="C147" s="78"/>
      <c r="D147" s="78"/>
      <c r="E147" s="78"/>
      <c r="F147" s="78"/>
    </row>
    <row r="148" spans="1:12" ht="12.75">
      <c r="A148" s="78" t="s">
        <v>145</v>
      </c>
      <c r="B148" s="78"/>
      <c r="C148" s="78"/>
      <c r="D148" s="78"/>
      <c r="E148" s="78"/>
      <c r="F148" s="78"/>
      <c r="J148" s="2"/>
      <c r="K148" s="2"/>
      <c r="L148" s="2"/>
    </row>
    <row r="149" spans="1:12" ht="12.75">
      <c r="A149" s="78" t="s">
        <v>146</v>
      </c>
      <c r="B149" s="78"/>
      <c r="C149" s="78"/>
      <c r="D149" s="78"/>
      <c r="E149" s="78"/>
      <c r="F149" s="78"/>
      <c r="G149" s="2"/>
      <c r="H149" s="2"/>
      <c r="I149" s="2"/>
      <c r="J149" s="2"/>
      <c r="K149" s="2"/>
      <c r="L149" s="2"/>
    </row>
    <row r="150" spans="1:12" ht="12.75">
      <c r="A150" s="78" t="s">
        <v>147</v>
      </c>
      <c r="B150" s="78"/>
      <c r="C150" s="78"/>
      <c r="D150" s="78"/>
      <c r="E150" s="78"/>
      <c r="F150" s="78"/>
      <c r="G150" s="2"/>
      <c r="H150" s="2"/>
      <c r="I150" s="2"/>
      <c r="J150" s="2"/>
      <c r="K150" s="2"/>
      <c r="L150" s="2"/>
    </row>
    <row r="151" spans="1:12" ht="12.75">
      <c r="A151" s="78" t="s">
        <v>148</v>
      </c>
      <c r="B151" s="78"/>
      <c r="C151" s="78"/>
      <c r="D151" s="78"/>
      <c r="E151" s="78"/>
      <c r="F151" s="78"/>
      <c r="G151" s="2"/>
      <c r="H151" s="2"/>
      <c r="I151" s="2"/>
      <c r="J151" s="2"/>
      <c r="K151" s="2"/>
      <c r="L151" s="2"/>
    </row>
    <row r="152" spans="5:9" ht="12.75">
      <c r="E152" s="2"/>
      <c r="F152" s="2"/>
      <c r="G152" s="2"/>
      <c r="H152" s="2"/>
      <c r="I152" s="2"/>
    </row>
    <row r="153" spans="5:9" ht="12.75">
      <c r="E153" s="2"/>
      <c r="F153" s="2"/>
      <c r="G153" s="2"/>
      <c r="H153" s="2"/>
      <c r="I153" s="2"/>
    </row>
    <row r="157" ht="12.75">
      <c r="B157" s="3"/>
    </row>
    <row r="173" spans="10:12" ht="12.75">
      <c r="J173" s="2"/>
      <c r="K173" s="2"/>
      <c r="L173" s="2"/>
    </row>
    <row r="174" spans="10:12" ht="12.75">
      <c r="J174" s="2"/>
      <c r="K174" s="2"/>
      <c r="L174" s="2"/>
    </row>
    <row r="175" spans="10:12" ht="12.75">
      <c r="J175" s="2"/>
      <c r="K175" s="2"/>
      <c r="L175" s="2"/>
    </row>
    <row r="176" spans="10:12" ht="12.75">
      <c r="J176" s="2"/>
      <c r="K176" s="2"/>
      <c r="L176" s="2"/>
    </row>
    <row r="177" spans="10:12" ht="12.75">
      <c r="J177" s="2"/>
      <c r="K177" s="2"/>
      <c r="L177" s="2"/>
    </row>
    <row r="178" spans="10:12" ht="12.75">
      <c r="J178" s="2"/>
      <c r="K178" s="2"/>
      <c r="L178" s="2"/>
    </row>
    <row r="179" spans="10:12" ht="12.75">
      <c r="J179" s="2"/>
      <c r="K179" s="2"/>
      <c r="L179" s="2"/>
    </row>
    <row r="180" spans="10:12" ht="12.75">
      <c r="J180" s="2"/>
      <c r="K180" s="2"/>
      <c r="L180" s="2"/>
    </row>
    <row r="181" spans="10:12" ht="12.75">
      <c r="J181" s="2"/>
      <c r="K181" s="2"/>
      <c r="L181" s="2"/>
    </row>
    <row r="182" spans="10:12" ht="12.75">
      <c r="J182" s="2"/>
      <c r="K182" s="2"/>
      <c r="L182" s="2"/>
    </row>
    <row r="183" spans="10:12" ht="12.75">
      <c r="J183" s="2"/>
      <c r="K183" s="2"/>
      <c r="L183" s="2"/>
    </row>
    <row r="184" spans="10:12" ht="12.75">
      <c r="J184" s="2"/>
      <c r="K184" s="2"/>
      <c r="L184" s="2"/>
    </row>
    <row r="185" spans="10:12" ht="12.75">
      <c r="J185" s="2"/>
      <c r="K185" s="2"/>
      <c r="L185" s="2"/>
    </row>
    <row r="186" spans="10:12" ht="12.75">
      <c r="J186" s="2"/>
      <c r="K186" s="2"/>
      <c r="L186" s="2"/>
    </row>
    <row r="187" spans="10:12" ht="12.75">
      <c r="J187" s="2"/>
      <c r="K187" s="2"/>
      <c r="L187" s="2"/>
    </row>
    <row r="188" spans="10:12" ht="12.75">
      <c r="J188" s="2"/>
      <c r="K188" s="2"/>
      <c r="L188" s="2"/>
    </row>
    <row r="189" spans="10:12" ht="12.75">
      <c r="J189" s="2"/>
      <c r="K189" s="2"/>
      <c r="L189" s="2"/>
    </row>
    <row r="190" spans="10:12" ht="12.75">
      <c r="J190" s="2"/>
      <c r="K190" s="2"/>
      <c r="L190" s="2"/>
    </row>
    <row r="191" spans="10:12" ht="12.75">
      <c r="J191" s="2"/>
      <c r="K191" s="2"/>
      <c r="L191" s="2"/>
    </row>
    <row r="192" spans="10:12" ht="12.75">
      <c r="J192" s="2"/>
      <c r="K192" s="2"/>
      <c r="L192" s="2"/>
    </row>
    <row r="193" spans="10:12" ht="12.75">
      <c r="J193" s="2"/>
      <c r="K193" s="2"/>
      <c r="L193" s="2"/>
    </row>
    <row r="194" spans="10:12" ht="12.75">
      <c r="J194" s="2"/>
      <c r="K194" s="2"/>
      <c r="L194" s="2"/>
    </row>
    <row r="195" spans="10:12" ht="12.75">
      <c r="J195" s="2"/>
      <c r="K195" s="2"/>
      <c r="L195" s="2"/>
    </row>
    <row r="196" spans="10:12" ht="12.75">
      <c r="J196" s="2"/>
      <c r="K196" s="2"/>
      <c r="L196" s="2"/>
    </row>
    <row r="197" spans="10:12" ht="12.75">
      <c r="J197" s="2"/>
      <c r="K197" s="2"/>
      <c r="L197" s="2"/>
    </row>
    <row r="198" spans="10:12" ht="12.75">
      <c r="J198" s="2"/>
      <c r="K198" s="2"/>
      <c r="L198" s="2"/>
    </row>
    <row r="199" spans="10:12" ht="12.75">
      <c r="J199" s="2"/>
      <c r="K199" s="2"/>
      <c r="L199" s="2"/>
    </row>
    <row r="200" spans="10:12" ht="12.75">
      <c r="J200" s="2"/>
      <c r="K200" s="2"/>
      <c r="L200" s="2"/>
    </row>
    <row r="201" spans="10:12" ht="12.75">
      <c r="J201" s="2"/>
      <c r="K201" s="2"/>
      <c r="L201" s="2"/>
    </row>
    <row r="202" spans="10:12" ht="12.75">
      <c r="J202" s="2"/>
      <c r="K202" s="2"/>
      <c r="L202" s="2"/>
    </row>
    <row r="203" spans="10:12" ht="12.75">
      <c r="J203" s="2"/>
      <c r="K203" s="2"/>
      <c r="L203" s="2"/>
    </row>
    <row r="204" spans="10:12" ht="12.75">
      <c r="J204" s="2"/>
      <c r="K204" s="2"/>
      <c r="L204" s="2"/>
    </row>
    <row r="205" spans="10:12" ht="12.75">
      <c r="J205" s="2"/>
      <c r="K205" s="2"/>
      <c r="L205" s="2"/>
    </row>
    <row r="206" spans="10:12" ht="12.75">
      <c r="J206" s="2"/>
      <c r="K206" s="2"/>
      <c r="L206" s="2"/>
    </row>
    <row r="207" spans="10:12" ht="12.75">
      <c r="J207" s="2"/>
      <c r="K207" s="2"/>
      <c r="L207" s="2"/>
    </row>
    <row r="208" spans="10:12" ht="12.75">
      <c r="J208" s="2"/>
      <c r="K208" s="2"/>
      <c r="L208" s="2"/>
    </row>
    <row r="209" spans="10:12" ht="12.75">
      <c r="J209" s="2"/>
      <c r="K209" s="2"/>
      <c r="L209" s="2"/>
    </row>
    <row r="210" spans="10:12" ht="12.75">
      <c r="J210" s="2"/>
      <c r="K210" s="2"/>
      <c r="L210" s="2"/>
    </row>
    <row r="211" spans="10:12" ht="12.75">
      <c r="J211" s="2"/>
      <c r="K211" s="2"/>
      <c r="L211" s="2"/>
    </row>
    <row r="212" spans="10:12" ht="12.75">
      <c r="J212" s="2"/>
      <c r="K212" s="2"/>
      <c r="L212" s="2"/>
    </row>
    <row r="213" spans="10:12" ht="12.75">
      <c r="J213" s="2"/>
      <c r="K213" s="2"/>
      <c r="L213" s="2"/>
    </row>
    <row r="214" spans="10:12" ht="12.75">
      <c r="J214" s="2"/>
      <c r="K214" s="2"/>
      <c r="L214" s="2"/>
    </row>
    <row r="215" spans="10:12" ht="12.75">
      <c r="J215" s="2"/>
      <c r="K215" s="2"/>
      <c r="L215" s="2"/>
    </row>
    <row r="216" spans="10:12" ht="12.75">
      <c r="J216" s="2"/>
      <c r="K216" s="2"/>
      <c r="L216" s="2"/>
    </row>
    <row r="217" spans="10:12" ht="12.75">
      <c r="J217" s="2"/>
      <c r="K217" s="2"/>
      <c r="L217" s="2"/>
    </row>
    <row r="218" spans="10:12" ht="12.75">
      <c r="J218" s="2"/>
      <c r="K218" s="2"/>
      <c r="L218" s="2"/>
    </row>
    <row r="219" spans="10:12" ht="12.75">
      <c r="J219" s="2"/>
      <c r="K219" s="2"/>
      <c r="L219" s="2"/>
    </row>
    <row r="220" spans="10:12" ht="12.75">
      <c r="J220" s="2"/>
      <c r="K220" s="2"/>
      <c r="L220" s="2"/>
    </row>
    <row r="221" spans="10:12" ht="12.75">
      <c r="J221" s="2"/>
      <c r="K221" s="2"/>
      <c r="L221" s="2"/>
    </row>
    <row r="222" spans="10:12" ht="12.75">
      <c r="J222" s="2"/>
      <c r="K222" s="2"/>
      <c r="L222" s="2"/>
    </row>
    <row r="223" spans="10:12" ht="12.75">
      <c r="J223" s="2"/>
      <c r="K223" s="2"/>
      <c r="L223" s="2"/>
    </row>
    <row r="224" spans="10:12" ht="12.75">
      <c r="J224" s="2"/>
      <c r="K224" s="2"/>
      <c r="L224" s="2"/>
    </row>
    <row r="225" spans="10:12" ht="12.75">
      <c r="J225" s="2"/>
      <c r="K225" s="2"/>
      <c r="L225" s="2"/>
    </row>
    <row r="226" spans="10:12" ht="12.75">
      <c r="J226" s="2"/>
      <c r="K226" s="2"/>
      <c r="L226" s="2"/>
    </row>
    <row r="227" spans="10:12" ht="12.75">
      <c r="J227" s="2"/>
      <c r="K227" s="2"/>
      <c r="L227" s="2"/>
    </row>
    <row r="228" spans="10:12" ht="12.75">
      <c r="J228" s="2"/>
      <c r="K228" s="2"/>
      <c r="L228" s="2"/>
    </row>
    <row r="229" spans="10:12" ht="12.75">
      <c r="J229" s="2"/>
      <c r="K229" s="2"/>
      <c r="L229" s="2"/>
    </row>
  </sheetData>
  <sheetProtection/>
  <mergeCells count="7">
    <mergeCell ref="A151:F151"/>
    <mergeCell ref="A1:C1"/>
    <mergeCell ref="A2:C2"/>
    <mergeCell ref="A147:F147"/>
    <mergeCell ref="A148:F148"/>
    <mergeCell ref="A149:F149"/>
    <mergeCell ref="A150:F150"/>
  </mergeCells>
  <printOptions horizontalCentered="1"/>
  <pageMargins left="0" right="0" top="0.25" bottom="0.25" header="0" footer="0"/>
  <pageSetup fitToHeight="0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9"/>
  <sheetViews>
    <sheetView zoomScalePageLayoutView="0" workbookViewId="0" topLeftCell="A115">
      <selection activeCell="A30" sqref="A30"/>
    </sheetView>
  </sheetViews>
  <sheetFormatPr defaultColWidth="9.140625" defaultRowHeight="12.75"/>
  <cols>
    <col min="1" max="1" width="42.421875" style="0" customWidth="1"/>
    <col min="2" max="2" width="10.421875" style="60" customWidth="1"/>
    <col min="3" max="3" width="12.7109375" style="60" customWidth="1"/>
    <col min="4" max="4" width="18.57421875" style="63" customWidth="1"/>
    <col min="5" max="5" width="15.57421875" style="62" customWidth="1"/>
    <col min="8" max="8" width="11.00390625" style="0" bestFit="1" customWidth="1"/>
  </cols>
  <sheetData>
    <row r="1" spans="1:5" s="33" customFormat="1" ht="12.75">
      <c r="A1" s="74" t="s">
        <v>91</v>
      </c>
      <c r="B1" s="74"/>
      <c r="C1" s="74"/>
      <c r="D1" s="74"/>
      <c r="E1" s="74"/>
    </row>
    <row r="2" spans="1:5" s="33" customFormat="1" ht="12.75">
      <c r="A2" s="74" t="s">
        <v>255</v>
      </c>
      <c r="B2" s="74"/>
      <c r="C2" s="74"/>
      <c r="D2" s="74"/>
      <c r="E2" s="74"/>
    </row>
    <row r="4" spans="2:5" s="34" customFormat="1" ht="12.75">
      <c r="B4" s="32" t="s">
        <v>126</v>
      </c>
      <c r="C4" s="32" t="s">
        <v>88</v>
      </c>
      <c r="D4" s="58" t="s">
        <v>121</v>
      </c>
      <c r="E4" s="58" t="s">
        <v>88</v>
      </c>
    </row>
    <row r="5" spans="2:5" s="34" customFormat="1" ht="12.75">
      <c r="B5" s="32" t="s">
        <v>127</v>
      </c>
      <c r="C5" s="32" t="s">
        <v>89</v>
      </c>
      <c r="D5" s="58" t="s">
        <v>123</v>
      </c>
      <c r="E5" s="58" t="s">
        <v>124</v>
      </c>
    </row>
    <row r="6" spans="2:4" ht="12.75">
      <c r="B6" s="59"/>
      <c r="D6" s="61"/>
    </row>
    <row r="7" spans="1:5" s="34" customFormat="1" ht="12.75">
      <c r="A7" s="34" t="s">
        <v>92</v>
      </c>
      <c r="B7" s="40">
        <v>35383</v>
      </c>
      <c r="C7" s="40">
        <v>448475</v>
      </c>
      <c r="D7" s="41">
        <f>19484475470+346730</f>
        <v>19484822200</v>
      </c>
      <c r="E7" s="41">
        <f>+D7/C7</f>
        <v>43446.84140699036</v>
      </c>
    </row>
    <row r="8" spans="1:5" s="34" customFormat="1" ht="12.75">
      <c r="A8" s="34" t="s">
        <v>93</v>
      </c>
      <c r="B8" s="40">
        <v>34677</v>
      </c>
      <c r="C8" s="40">
        <v>387824</v>
      </c>
      <c r="D8" s="41">
        <v>16024775963</v>
      </c>
      <c r="E8" s="41">
        <f>+D8/C8</f>
        <v>41319.71193892075</v>
      </c>
    </row>
    <row r="9" spans="2:4" ht="12.75">
      <c r="B9" s="59"/>
      <c r="C9" s="59"/>
      <c r="D9" s="61"/>
    </row>
    <row r="10" spans="1:9" s="34" customFormat="1" ht="12.75">
      <c r="A10" s="34" t="s">
        <v>94</v>
      </c>
      <c r="B10" s="40">
        <v>168</v>
      </c>
      <c r="C10" s="40">
        <v>729</v>
      </c>
      <c r="D10" s="41">
        <v>18297383</v>
      </c>
      <c r="E10" s="41">
        <f aca="true" t="shared" si="0" ref="E10:E73">+D10/C10</f>
        <v>25099.290809327846</v>
      </c>
      <c r="G10" s="44"/>
      <c r="I10" s="45"/>
    </row>
    <row r="11" spans="1:9" ht="12.75">
      <c r="A11" t="s">
        <v>157</v>
      </c>
      <c r="B11" s="60">
        <v>92</v>
      </c>
      <c r="C11" s="60">
        <v>533</v>
      </c>
      <c r="D11" s="63">
        <v>12917671</v>
      </c>
      <c r="E11" s="43">
        <f t="shared" si="0"/>
        <v>24235.780487804877</v>
      </c>
      <c r="G11" s="64"/>
      <c r="I11" s="65"/>
    </row>
    <row r="12" spans="1:9" ht="12.75">
      <c r="A12" t="s">
        <v>158</v>
      </c>
      <c r="B12" s="60">
        <v>26</v>
      </c>
      <c r="C12" s="60">
        <v>103</v>
      </c>
      <c r="D12" s="63">
        <v>2294025</v>
      </c>
      <c r="E12" s="43">
        <f t="shared" si="0"/>
        <v>22272.087378640776</v>
      </c>
      <c r="G12" s="64"/>
      <c r="I12" s="65"/>
    </row>
    <row r="13" spans="1:9" s="66" customFormat="1" ht="12.75">
      <c r="A13" s="66" t="s">
        <v>159</v>
      </c>
      <c r="B13" s="67" t="s">
        <v>115</v>
      </c>
      <c r="C13" s="67" t="s">
        <v>115</v>
      </c>
      <c r="D13" s="68" t="s">
        <v>115</v>
      </c>
      <c r="E13" s="68" t="s">
        <v>115</v>
      </c>
      <c r="G13" s="69"/>
      <c r="I13" s="70"/>
    </row>
    <row r="14" spans="1:9" ht="12.75">
      <c r="A14" t="s">
        <v>160</v>
      </c>
      <c r="B14" s="60">
        <v>32</v>
      </c>
      <c r="C14" s="60">
        <v>60</v>
      </c>
      <c r="D14" s="63">
        <v>2265952</v>
      </c>
      <c r="E14" s="43">
        <f t="shared" si="0"/>
        <v>37765.86666666667</v>
      </c>
      <c r="G14" s="64"/>
      <c r="I14" s="65"/>
    </row>
    <row r="15" spans="1:9" ht="12.75">
      <c r="A15" t="s">
        <v>161</v>
      </c>
      <c r="B15" s="60">
        <v>16</v>
      </c>
      <c r="C15" s="60">
        <v>30</v>
      </c>
      <c r="D15" s="63">
        <v>793264</v>
      </c>
      <c r="E15" s="43">
        <f t="shared" si="0"/>
        <v>26442.133333333335</v>
      </c>
      <c r="G15" s="64"/>
      <c r="I15" s="65"/>
    </row>
    <row r="17" spans="1:5" s="34" customFormat="1" ht="12.75">
      <c r="A17" s="34" t="s">
        <v>95</v>
      </c>
      <c r="B17" s="40">
        <v>20</v>
      </c>
      <c r="C17" s="40">
        <v>194</v>
      </c>
      <c r="D17" s="41">
        <v>9170099</v>
      </c>
      <c r="E17" s="41">
        <f t="shared" si="0"/>
        <v>47268.551546391755</v>
      </c>
    </row>
    <row r="18" spans="1:5" s="36" customFormat="1" ht="12.75">
      <c r="A18" s="36" t="s">
        <v>162</v>
      </c>
      <c r="B18" s="38" t="s">
        <v>115</v>
      </c>
      <c r="C18" s="38" t="s">
        <v>115</v>
      </c>
      <c r="D18" s="43" t="s">
        <v>115</v>
      </c>
      <c r="E18" s="43" t="s">
        <v>115</v>
      </c>
    </row>
    <row r="19" spans="1:5" ht="12.75">
      <c r="A19" t="s">
        <v>163</v>
      </c>
      <c r="B19" s="60">
        <v>18</v>
      </c>
      <c r="C19" s="60">
        <v>193</v>
      </c>
      <c r="D19" s="63">
        <v>9139968</v>
      </c>
      <c r="E19" s="43">
        <f t="shared" si="0"/>
        <v>47357.34715025907</v>
      </c>
    </row>
    <row r="20" spans="1:5" s="66" customFormat="1" ht="12" customHeight="1">
      <c r="A20" s="66" t="s">
        <v>164</v>
      </c>
      <c r="B20" s="67" t="s">
        <v>115</v>
      </c>
      <c r="C20" s="67" t="s">
        <v>115</v>
      </c>
      <c r="D20" s="68" t="s">
        <v>115</v>
      </c>
      <c r="E20" s="68" t="s">
        <v>115</v>
      </c>
    </row>
    <row r="22" spans="1:5" s="34" customFormat="1" ht="12.75">
      <c r="A22" s="34" t="s">
        <v>6</v>
      </c>
      <c r="B22" s="40">
        <v>32</v>
      </c>
      <c r="C22" s="40">
        <v>1119</v>
      </c>
      <c r="D22" s="49">
        <v>91841181</v>
      </c>
      <c r="E22" s="41">
        <f>+D22/C22</f>
        <v>82074.33512064343</v>
      </c>
    </row>
    <row r="23" spans="1:5" ht="12.75">
      <c r="A23" t="s">
        <v>165</v>
      </c>
      <c r="B23" s="38">
        <v>32</v>
      </c>
      <c r="C23" s="38">
        <v>1119</v>
      </c>
      <c r="D23" s="46">
        <v>91841181</v>
      </c>
      <c r="E23" s="43">
        <f>+D23/C23</f>
        <v>82074.33512064343</v>
      </c>
    </row>
    <row r="25" spans="1:5" s="34" customFormat="1" ht="12.75">
      <c r="A25" s="34" t="s">
        <v>90</v>
      </c>
      <c r="B25" s="40">
        <v>4021</v>
      </c>
      <c r="C25" s="40">
        <v>17180</v>
      </c>
      <c r="D25" s="41">
        <v>896895110</v>
      </c>
      <c r="E25" s="41">
        <f t="shared" si="0"/>
        <v>52205.76891734575</v>
      </c>
    </row>
    <row r="26" spans="1:5" ht="12.75">
      <c r="A26" t="s">
        <v>166</v>
      </c>
      <c r="B26" s="60">
        <v>1225</v>
      </c>
      <c r="C26" s="60">
        <v>4076</v>
      </c>
      <c r="D26" s="63">
        <v>227319357</v>
      </c>
      <c r="E26" s="62">
        <f t="shared" si="0"/>
        <v>55770.20534838077</v>
      </c>
    </row>
    <row r="27" spans="1:5" ht="12.75">
      <c r="A27" t="s">
        <v>167</v>
      </c>
      <c r="B27" s="60">
        <v>179</v>
      </c>
      <c r="C27" s="60">
        <v>1730</v>
      </c>
      <c r="D27" s="63">
        <v>111942145</v>
      </c>
      <c r="E27" s="62">
        <f t="shared" si="0"/>
        <v>64706.44219653179</v>
      </c>
    </row>
    <row r="28" spans="1:5" ht="12.75">
      <c r="A28" t="s">
        <v>168</v>
      </c>
      <c r="B28" s="60">
        <v>2618</v>
      </c>
      <c r="C28" s="60">
        <v>11373</v>
      </c>
      <c r="D28" s="63">
        <v>557633608</v>
      </c>
      <c r="E28" s="62">
        <f t="shared" si="0"/>
        <v>49031.35566693045</v>
      </c>
    </row>
    <row r="30" spans="1:5" s="34" customFormat="1" ht="12.75">
      <c r="A30" s="34" t="s">
        <v>96</v>
      </c>
      <c r="B30" s="40">
        <v>1873</v>
      </c>
      <c r="C30" s="40">
        <v>41747</v>
      </c>
      <c r="D30" s="41">
        <v>1970421453</v>
      </c>
      <c r="E30" s="41">
        <f t="shared" si="0"/>
        <v>47199.1149783218</v>
      </c>
    </row>
    <row r="31" spans="1:5" ht="12.75">
      <c r="A31" t="s">
        <v>169</v>
      </c>
      <c r="B31" s="60">
        <v>166</v>
      </c>
      <c r="C31" s="60">
        <v>2929</v>
      </c>
      <c r="D31" s="63">
        <v>84122779</v>
      </c>
      <c r="E31" s="62">
        <f t="shared" si="0"/>
        <v>28720.64834414476</v>
      </c>
    </row>
    <row r="32" spans="1:5" ht="12.75">
      <c r="A32" t="s">
        <v>170</v>
      </c>
      <c r="B32" s="60">
        <v>14</v>
      </c>
      <c r="C32" s="60">
        <v>507</v>
      </c>
      <c r="D32" s="63">
        <v>23422113</v>
      </c>
      <c r="E32" s="62">
        <f t="shared" si="0"/>
        <v>46197.46153846154</v>
      </c>
    </row>
    <row r="33" spans="1:5" ht="12.75">
      <c r="A33" t="s">
        <v>171</v>
      </c>
      <c r="B33" s="60">
        <v>61</v>
      </c>
      <c r="C33" s="60">
        <v>2278</v>
      </c>
      <c r="D33" s="63">
        <v>86116948</v>
      </c>
      <c r="E33" s="62">
        <f t="shared" si="0"/>
        <v>37803.752414398594</v>
      </c>
    </row>
    <row r="34" spans="1:5" ht="12.75">
      <c r="A34" t="s">
        <v>172</v>
      </c>
      <c r="B34" s="60">
        <v>55</v>
      </c>
      <c r="C34" s="60">
        <v>511</v>
      </c>
      <c r="D34" s="63">
        <v>16384364</v>
      </c>
      <c r="E34" s="62">
        <f t="shared" si="0"/>
        <v>32063.334637964774</v>
      </c>
    </row>
    <row r="35" spans="1:5" ht="12.75">
      <c r="A35" t="s">
        <v>173</v>
      </c>
      <c r="B35" s="60">
        <v>14</v>
      </c>
      <c r="C35" s="60">
        <v>91</v>
      </c>
      <c r="D35" s="63">
        <v>2871861</v>
      </c>
      <c r="E35" s="62">
        <f t="shared" si="0"/>
        <v>31558.91208791209</v>
      </c>
    </row>
    <row r="36" spans="1:5" ht="12.75">
      <c r="A36" t="s">
        <v>174</v>
      </c>
      <c r="B36" s="60">
        <v>13</v>
      </c>
      <c r="C36" s="60">
        <v>130</v>
      </c>
      <c r="D36" s="63">
        <v>3033478</v>
      </c>
      <c r="E36" s="62">
        <f t="shared" si="0"/>
        <v>23334.446153846155</v>
      </c>
    </row>
    <row r="37" spans="1:5" ht="12.75">
      <c r="A37" t="s">
        <v>175</v>
      </c>
      <c r="B37" s="60">
        <v>37</v>
      </c>
      <c r="C37" s="60">
        <v>599</v>
      </c>
      <c r="D37" s="63">
        <v>24385356</v>
      </c>
      <c r="E37" s="62">
        <f t="shared" si="0"/>
        <v>40710.1101836394</v>
      </c>
    </row>
    <row r="38" spans="1:5" ht="12.75">
      <c r="A38" t="s">
        <v>176</v>
      </c>
      <c r="B38" s="60">
        <v>41</v>
      </c>
      <c r="C38" s="60">
        <v>1358</v>
      </c>
      <c r="D38" s="63">
        <v>53943693</v>
      </c>
      <c r="E38" s="62">
        <f t="shared" si="0"/>
        <v>39722.89617083947</v>
      </c>
    </row>
    <row r="39" spans="1:5" ht="12.75">
      <c r="A39" t="s">
        <v>177</v>
      </c>
      <c r="B39" s="60">
        <v>147</v>
      </c>
      <c r="C39" s="60">
        <v>1576</v>
      </c>
      <c r="D39" s="63">
        <v>64232964</v>
      </c>
      <c r="E39" s="62">
        <f>+D39/C39</f>
        <v>40756.956852791875</v>
      </c>
    </row>
    <row r="40" spans="1:5" ht="12.75">
      <c r="A40" t="s">
        <v>178</v>
      </c>
      <c r="B40" s="60">
        <v>4</v>
      </c>
      <c r="C40" s="60">
        <v>32</v>
      </c>
      <c r="D40" s="63">
        <v>1893524</v>
      </c>
      <c r="E40" s="62">
        <f t="shared" si="0"/>
        <v>59172.625</v>
      </c>
    </row>
    <row r="41" spans="1:5" ht="12.75">
      <c r="A41" t="s">
        <v>179</v>
      </c>
      <c r="B41" s="60">
        <v>72</v>
      </c>
      <c r="C41" s="60">
        <v>3031</v>
      </c>
      <c r="D41" s="63">
        <v>225901167</v>
      </c>
      <c r="E41" s="62">
        <f t="shared" si="0"/>
        <v>74530.24315407456</v>
      </c>
    </row>
    <row r="42" spans="1:5" ht="12.75">
      <c r="A42" t="s">
        <v>180</v>
      </c>
      <c r="B42" s="60">
        <v>72</v>
      </c>
      <c r="C42" s="60">
        <v>2465</v>
      </c>
      <c r="D42" s="63">
        <v>116809866</v>
      </c>
      <c r="E42" s="62">
        <f t="shared" si="0"/>
        <v>47387.369574036515</v>
      </c>
    </row>
    <row r="43" spans="1:5" ht="12.75">
      <c r="A43" t="s">
        <v>181</v>
      </c>
      <c r="B43" s="60">
        <v>56</v>
      </c>
      <c r="C43" s="60">
        <v>572</v>
      </c>
      <c r="D43" s="63">
        <v>27086544</v>
      </c>
      <c r="E43" s="62">
        <f t="shared" si="0"/>
        <v>47354.0979020979</v>
      </c>
    </row>
    <row r="44" spans="1:5" ht="12.75">
      <c r="A44" t="s">
        <v>182</v>
      </c>
      <c r="B44" s="60">
        <v>63</v>
      </c>
      <c r="C44" s="60">
        <v>1329</v>
      </c>
      <c r="D44" s="63">
        <v>70059955</v>
      </c>
      <c r="E44" s="62">
        <f t="shared" si="0"/>
        <v>52716.29420617005</v>
      </c>
    </row>
    <row r="45" spans="1:5" ht="12.75">
      <c r="A45" t="s">
        <v>183</v>
      </c>
      <c r="B45" s="60">
        <v>309</v>
      </c>
      <c r="C45" s="60">
        <v>5772</v>
      </c>
      <c r="D45" s="63">
        <v>239130540</v>
      </c>
      <c r="E45" s="62">
        <f t="shared" si="0"/>
        <v>41429.407484407486</v>
      </c>
    </row>
    <row r="46" spans="1:5" ht="12.75">
      <c r="A46" t="s">
        <v>184</v>
      </c>
      <c r="B46" s="60">
        <v>143</v>
      </c>
      <c r="C46" s="60">
        <v>1762</v>
      </c>
      <c r="D46" s="63">
        <v>85065824</v>
      </c>
      <c r="E46" s="62">
        <f t="shared" si="0"/>
        <v>48277.993189557325</v>
      </c>
    </row>
    <row r="47" spans="1:5" ht="12.75">
      <c r="A47" t="s">
        <v>185</v>
      </c>
      <c r="B47" s="60">
        <v>81</v>
      </c>
      <c r="C47" s="60">
        <v>3853</v>
      </c>
      <c r="D47" s="63">
        <v>253319912</v>
      </c>
      <c r="E47" s="62">
        <f t="shared" si="0"/>
        <v>65746.14897482481</v>
      </c>
    </row>
    <row r="48" spans="1:5" ht="12.75">
      <c r="A48" t="s">
        <v>186</v>
      </c>
      <c r="B48" s="60">
        <v>36</v>
      </c>
      <c r="C48" s="60">
        <v>1362</v>
      </c>
      <c r="D48" s="63">
        <v>80548388</v>
      </c>
      <c r="E48" s="62">
        <f t="shared" si="0"/>
        <v>59139.78560939794</v>
      </c>
    </row>
    <row r="49" spans="1:5" ht="12.75">
      <c r="A49" t="s">
        <v>187</v>
      </c>
      <c r="B49" s="60">
        <v>55</v>
      </c>
      <c r="C49" s="60">
        <v>3261</v>
      </c>
      <c r="D49" s="63">
        <v>165314530</v>
      </c>
      <c r="E49" s="62">
        <f t="shared" si="0"/>
        <v>50694.428089543086</v>
      </c>
    </row>
    <row r="50" spans="1:5" ht="12.75">
      <c r="A50" t="s">
        <v>188</v>
      </c>
      <c r="B50" s="60">
        <v>67</v>
      </c>
      <c r="C50" s="60">
        <v>1371</v>
      </c>
      <c r="D50" s="63">
        <v>54802140</v>
      </c>
      <c r="E50" s="62">
        <f t="shared" si="0"/>
        <v>39972.38512035011</v>
      </c>
    </row>
    <row r="51" spans="1:5" ht="12.75">
      <c r="A51" t="s">
        <v>189</v>
      </c>
      <c r="B51" s="60">
        <v>375</v>
      </c>
      <c r="C51" s="60">
        <v>6959</v>
      </c>
      <c r="D51" s="63">
        <v>291975507</v>
      </c>
      <c r="E51" s="62">
        <f t="shared" si="0"/>
        <v>41956.53211668343</v>
      </c>
    </row>
    <row r="53" spans="1:5" s="34" customFormat="1" ht="12.75">
      <c r="A53" s="34" t="s">
        <v>97</v>
      </c>
      <c r="B53" s="40">
        <v>3025</v>
      </c>
      <c r="C53" s="40">
        <v>16097</v>
      </c>
      <c r="D53" s="41">
        <v>966459765</v>
      </c>
      <c r="E53" s="41">
        <f t="shared" si="0"/>
        <v>60039.744362303536</v>
      </c>
    </row>
    <row r="54" spans="1:5" ht="12.75">
      <c r="A54" t="s">
        <v>190</v>
      </c>
      <c r="B54" s="60">
        <v>896</v>
      </c>
      <c r="C54" s="60">
        <v>8119</v>
      </c>
      <c r="D54" s="63">
        <v>448477640</v>
      </c>
      <c r="E54" s="62">
        <f t="shared" si="0"/>
        <v>55238.03916738515</v>
      </c>
    </row>
    <row r="55" spans="1:5" ht="12.75">
      <c r="A55" t="s">
        <v>191</v>
      </c>
      <c r="B55" s="60">
        <v>488</v>
      </c>
      <c r="C55" s="60">
        <v>4675</v>
      </c>
      <c r="D55" s="63">
        <v>252249585</v>
      </c>
      <c r="E55" s="62">
        <f t="shared" si="0"/>
        <v>53957.13048128342</v>
      </c>
    </row>
    <row r="56" spans="1:5" ht="12.75">
      <c r="A56" t="s">
        <v>192</v>
      </c>
      <c r="B56" s="60">
        <v>1643</v>
      </c>
      <c r="C56" s="60">
        <v>3303</v>
      </c>
      <c r="D56" s="63">
        <v>265732540</v>
      </c>
      <c r="E56" s="62">
        <f t="shared" si="0"/>
        <v>80451.87405389041</v>
      </c>
    </row>
    <row r="58" spans="1:5" s="34" customFormat="1" ht="12.75">
      <c r="A58" s="34" t="s">
        <v>98</v>
      </c>
      <c r="B58" s="40">
        <v>3872</v>
      </c>
      <c r="C58" s="40">
        <v>47071</v>
      </c>
      <c r="D58" s="41">
        <v>1239999889</v>
      </c>
      <c r="E58" s="41">
        <f t="shared" si="0"/>
        <v>26343.18134307748</v>
      </c>
    </row>
    <row r="59" spans="1:5" ht="12.75">
      <c r="A59" t="s">
        <v>193</v>
      </c>
      <c r="B59" s="60">
        <v>417</v>
      </c>
      <c r="C59" s="60">
        <v>4955</v>
      </c>
      <c r="D59" s="63">
        <v>202596308</v>
      </c>
      <c r="E59" s="62">
        <f t="shared" si="0"/>
        <v>40887.24682139253</v>
      </c>
    </row>
    <row r="60" spans="1:5" ht="12.75">
      <c r="A60" t="s">
        <v>194</v>
      </c>
      <c r="B60" s="60">
        <v>184</v>
      </c>
      <c r="C60" s="60">
        <v>1158</v>
      </c>
      <c r="D60" s="63">
        <v>36403952</v>
      </c>
      <c r="E60" s="62">
        <f t="shared" si="0"/>
        <v>31436.91882556131</v>
      </c>
    </row>
    <row r="61" spans="1:5" ht="12.75">
      <c r="A61" t="s">
        <v>195</v>
      </c>
      <c r="B61" s="60">
        <v>162</v>
      </c>
      <c r="C61" s="60">
        <v>1047</v>
      </c>
      <c r="D61" s="63">
        <v>37689112</v>
      </c>
      <c r="E61" s="62">
        <f t="shared" si="0"/>
        <v>35997.24164278892</v>
      </c>
    </row>
    <row r="62" spans="1:5" ht="12.75">
      <c r="A62" t="s">
        <v>196</v>
      </c>
      <c r="B62" s="60">
        <v>235</v>
      </c>
      <c r="C62" s="60">
        <v>3519</v>
      </c>
      <c r="D62" s="63">
        <v>110482050</v>
      </c>
      <c r="E62" s="62">
        <f t="shared" si="0"/>
        <v>31395.865302642796</v>
      </c>
    </row>
    <row r="63" spans="1:5" ht="12.75">
      <c r="A63" t="s">
        <v>197</v>
      </c>
      <c r="B63" s="60">
        <v>683</v>
      </c>
      <c r="C63" s="60">
        <v>11851</v>
      </c>
      <c r="D63" s="63">
        <v>252018335</v>
      </c>
      <c r="E63" s="62">
        <f t="shared" si="0"/>
        <v>21265.57547886254</v>
      </c>
    </row>
    <row r="64" spans="1:5" ht="12.75">
      <c r="A64" t="s">
        <v>198</v>
      </c>
      <c r="B64" s="60">
        <v>341</v>
      </c>
      <c r="C64" s="60">
        <v>5613</v>
      </c>
      <c r="D64" s="63">
        <v>191278049</v>
      </c>
      <c r="E64" s="62">
        <f t="shared" si="0"/>
        <v>34077.685551398536</v>
      </c>
    </row>
    <row r="65" spans="1:5" ht="12.75">
      <c r="A65" t="s">
        <v>199</v>
      </c>
      <c r="B65" s="60">
        <v>303</v>
      </c>
      <c r="C65" s="60">
        <v>1842</v>
      </c>
      <c r="D65" s="63">
        <v>38171461</v>
      </c>
      <c r="E65" s="62">
        <f t="shared" si="0"/>
        <v>20722.834419109662</v>
      </c>
    </row>
    <row r="66" spans="1:5" ht="12.75">
      <c r="A66" t="s">
        <v>200</v>
      </c>
      <c r="B66" s="60">
        <v>505</v>
      </c>
      <c r="C66" s="60">
        <v>4683</v>
      </c>
      <c r="D66" s="63">
        <v>80597884</v>
      </c>
      <c r="E66" s="62">
        <f t="shared" si="0"/>
        <v>17210.73756139227</v>
      </c>
    </row>
    <row r="67" spans="1:5" ht="12.75">
      <c r="A67" t="s">
        <v>201</v>
      </c>
      <c r="B67" s="60">
        <v>236</v>
      </c>
      <c r="C67" s="60">
        <v>1627</v>
      </c>
      <c r="D67" s="63">
        <v>28902793</v>
      </c>
      <c r="E67" s="62">
        <f t="shared" si="0"/>
        <v>17764.470190534725</v>
      </c>
    </row>
    <row r="68" spans="1:5" ht="12.75">
      <c r="A68" t="s">
        <v>202</v>
      </c>
      <c r="B68" s="60">
        <v>132</v>
      </c>
      <c r="C68" s="60">
        <v>6545</v>
      </c>
      <c r="D68" s="63">
        <v>141055574</v>
      </c>
      <c r="E68" s="62">
        <f t="shared" si="0"/>
        <v>21551.653781512607</v>
      </c>
    </row>
    <row r="69" spans="1:5" ht="12.75">
      <c r="A69" t="s">
        <v>203</v>
      </c>
      <c r="B69" s="60">
        <v>452</v>
      </c>
      <c r="C69" s="60">
        <v>2587</v>
      </c>
      <c r="D69" s="63">
        <v>52697142</v>
      </c>
      <c r="E69" s="62">
        <f t="shared" si="0"/>
        <v>20369.981445689988</v>
      </c>
    </row>
    <row r="70" spans="1:5" ht="12.75">
      <c r="A70" t="s">
        <v>204</v>
      </c>
      <c r="B70" s="60">
        <v>225</v>
      </c>
      <c r="C70" s="60">
        <v>1645</v>
      </c>
      <c r="D70" s="63">
        <v>68107229</v>
      </c>
      <c r="E70" s="62">
        <f t="shared" si="0"/>
        <v>41402.57082066869</v>
      </c>
    </row>
    <row r="72" spans="1:5" s="34" customFormat="1" ht="12.75">
      <c r="A72" s="34" t="s">
        <v>99</v>
      </c>
      <c r="B72" s="40">
        <v>724</v>
      </c>
      <c r="C72" s="40">
        <v>8683</v>
      </c>
      <c r="D72" s="41">
        <v>308866562</v>
      </c>
      <c r="E72" s="41">
        <f t="shared" si="0"/>
        <v>35571.41103305309</v>
      </c>
    </row>
    <row r="73" spans="1:5" ht="12.75">
      <c r="A73" t="s">
        <v>205</v>
      </c>
      <c r="B73" s="60">
        <v>27</v>
      </c>
      <c r="C73" s="60">
        <v>387</v>
      </c>
      <c r="D73" s="63">
        <v>14164635</v>
      </c>
      <c r="E73" s="62">
        <f t="shared" si="0"/>
        <v>36601.124031007756</v>
      </c>
    </row>
    <row r="74" spans="1:5" s="66" customFormat="1" ht="12.75">
      <c r="A74" s="66" t="s">
        <v>206</v>
      </c>
      <c r="B74" s="67" t="s">
        <v>115</v>
      </c>
      <c r="C74" s="67" t="s">
        <v>115</v>
      </c>
      <c r="D74" s="68" t="s">
        <v>115</v>
      </c>
      <c r="E74" s="68" t="s">
        <v>115</v>
      </c>
    </row>
    <row r="75" spans="1:5" ht="12.75">
      <c r="A75" t="s">
        <v>207</v>
      </c>
      <c r="B75" s="60">
        <v>10</v>
      </c>
      <c r="C75" s="60">
        <v>186</v>
      </c>
      <c r="D75" s="63">
        <v>6448501</v>
      </c>
      <c r="E75" s="62">
        <f aca="true" t="shared" si="1" ref="E75:E137">+D75/C75</f>
        <v>34669.36021505376</v>
      </c>
    </row>
    <row r="76" spans="1:5" ht="12.75">
      <c r="A76" t="s">
        <v>208</v>
      </c>
      <c r="B76" s="60">
        <v>300</v>
      </c>
      <c r="C76" s="60">
        <v>1948</v>
      </c>
      <c r="D76" s="63">
        <v>86901601</v>
      </c>
      <c r="E76" s="62">
        <f t="shared" si="1"/>
        <v>44610.67813141684</v>
      </c>
    </row>
    <row r="77" spans="1:5" ht="12.75">
      <c r="A77" t="s">
        <v>209</v>
      </c>
      <c r="B77" s="60">
        <v>102</v>
      </c>
      <c r="C77" s="60">
        <v>2127</v>
      </c>
      <c r="D77" s="63">
        <v>46695413</v>
      </c>
      <c r="E77" s="62">
        <f t="shared" si="1"/>
        <v>21953.64974141984</v>
      </c>
    </row>
    <row r="78" spans="1:5" ht="12.75">
      <c r="A78" t="s">
        <v>210</v>
      </c>
      <c r="B78" s="60">
        <v>4</v>
      </c>
      <c r="C78" s="60">
        <v>48</v>
      </c>
      <c r="D78" s="63">
        <v>3086865</v>
      </c>
      <c r="E78" s="62">
        <f t="shared" si="1"/>
        <v>64309.6875</v>
      </c>
    </row>
    <row r="79" spans="1:5" ht="12.75">
      <c r="A79" t="s">
        <v>211</v>
      </c>
      <c r="B79" s="60">
        <v>43</v>
      </c>
      <c r="C79" s="60">
        <v>223</v>
      </c>
      <c r="D79" s="63">
        <v>4455518</v>
      </c>
      <c r="E79" s="62">
        <f t="shared" si="1"/>
        <v>19979.90134529148</v>
      </c>
    </row>
    <row r="80" spans="1:5" ht="12.75">
      <c r="A80" t="s">
        <v>212</v>
      </c>
      <c r="B80" s="60">
        <v>146</v>
      </c>
      <c r="C80" s="60">
        <v>1022</v>
      </c>
      <c r="D80" s="63">
        <v>39674142</v>
      </c>
      <c r="E80" s="62">
        <f t="shared" si="1"/>
        <v>38820.09980430528</v>
      </c>
    </row>
    <row r="81" spans="1:5" ht="12.75">
      <c r="A81" t="s">
        <v>213</v>
      </c>
      <c r="B81" s="60">
        <v>0</v>
      </c>
      <c r="C81" s="60">
        <v>0</v>
      </c>
      <c r="D81" s="63">
        <v>0</v>
      </c>
      <c r="E81" s="62">
        <v>0</v>
      </c>
    </row>
    <row r="82" spans="1:5" ht="12.75">
      <c r="A82" t="s">
        <v>214</v>
      </c>
      <c r="B82" s="60">
        <v>67</v>
      </c>
      <c r="C82" s="60">
        <v>1666</v>
      </c>
      <c r="D82" s="63">
        <v>65108777</v>
      </c>
      <c r="E82" s="62">
        <f t="shared" si="1"/>
        <v>39080.89855942377</v>
      </c>
    </row>
    <row r="83" spans="1:5" ht="12.75">
      <c r="A83" t="s">
        <v>215</v>
      </c>
      <c r="B83" s="60">
        <v>27</v>
      </c>
      <c r="C83" s="60">
        <v>1072</v>
      </c>
      <c r="D83" s="63">
        <v>42172035</v>
      </c>
      <c r="E83" s="62">
        <f t="shared" si="1"/>
        <v>39339.584888059704</v>
      </c>
    </row>
    <row r="85" spans="1:5" s="34" customFormat="1" ht="12.75">
      <c r="A85" s="34" t="s">
        <v>100</v>
      </c>
      <c r="B85" s="40">
        <v>746</v>
      </c>
      <c r="C85" s="40">
        <v>10112</v>
      </c>
      <c r="D85" s="41">
        <v>604758829</v>
      </c>
      <c r="E85" s="41">
        <f t="shared" si="1"/>
        <v>59806.05508306962</v>
      </c>
    </row>
    <row r="86" spans="1:5" ht="12.75">
      <c r="A86" t="s">
        <v>216</v>
      </c>
      <c r="B86" s="60">
        <v>249</v>
      </c>
      <c r="C86" s="60">
        <v>2259</v>
      </c>
      <c r="D86" s="63">
        <v>147107090</v>
      </c>
      <c r="E86" s="62">
        <f t="shared" si="1"/>
        <v>65120.44710048694</v>
      </c>
    </row>
    <row r="87" spans="1:5" ht="12.75">
      <c r="A87" t="s">
        <v>217</v>
      </c>
      <c r="B87" s="60">
        <v>104</v>
      </c>
      <c r="C87" s="60">
        <v>654</v>
      </c>
      <c r="D87" s="63">
        <v>17858703</v>
      </c>
      <c r="E87" s="62">
        <f t="shared" si="1"/>
        <v>27306.88532110092</v>
      </c>
    </row>
    <row r="88" spans="1:5" ht="12.75">
      <c r="A88" t="s">
        <v>218</v>
      </c>
      <c r="B88" s="60">
        <v>34</v>
      </c>
      <c r="C88" s="60">
        <v>686</v>
      </c>
      <c r="D88" s="63">
        <v>35439643</v>
      </c>
      <c r="E88" s="62">
        <f t="shared" si="1"/>
        <v>51661.28717201166</v>
      </c>
    </row>
    <row r="89" spans="1:5" ht="12.75">
      <c r="A89" t="s">
        <v>219</v>
      </c>
      <c r="B89" s="60">
        <v>0</v>
      </c>
      <c r="C89" s="60">
        <v>0</v>
      </c>
      <c r="D89" s="62">
        <v>0</v>
      </c>
      <c r="E89" s="62">
        <v>0</v>
      </c>
    </row>
    <row r="90" spans="1:5" ht="12.75">
      <c r="A90" t="s">
        <v>220</v>
      </c>
      <c r="B90" s="60">
        <v>173</v>
      </c>
      <c r="C90" s="60">
        <v>3135</v>
      </c>
      <c r="D90" s="63">
        <v>219905563</v>
      </c>
      <c r="E90" s="62">
        <f t="shared" si="1"/>
        <v>70145.31515151515</v>
      </c>
    </row>
    <row r="91" spans="1:5" ht="12.75">
      <c r="A91" t="s">
        <v>221</v>
      </c>
      <c r="B91" s="60">
        <v>98</v>
      </c>
      <c r="C91" s="60">
        <v>2841</v>
      </c>
      <c r="D91" s="63">
        <v>167974768</v>
      </c>
      <c r="E91" s="62">
        <f t="shared" si="1"/>
        <v>59125.22632875748</v>
      </c>
    </row>
    <row r="92" spans="1:5" ht="12.75">
      <c r="A92" t="s">
        <v>222</v>
      </c>
      <c r="B92" s="60">
        <v>89</v>
      </c>
      <c r="C92" s="60">
        <v>537</v>
      </c>
      <c r="D92" s="63">
        <v>16473062</v>
      </c>
      <c r="E92" s="62">
        <f t="shared" si="1"/>
        <v>30676.093109869646</v>
      </c>
    </row>
    <row r="94" spans="1:5" s="34" customFormat="1" ht="12.75">
      <c r="A94" s="34" t="s">
        <v>101</v>
      </c>
      <c r="B94" s="40">
        <v>1645</v>
      </c>
      <c r="C94" s="40">
        <v>23628</v>
      </c>
      <c r="D94" s="41">
        <v>1605271276</v>
      </c>
      <c r="E94" s="41">
        <f>+D94/C94</f>
        <v>67939.36329778229</v>
      </c>
    </row>
    <row r="95" spans="1:5" ht="12.75">
      <c r="A95" t="s">
        <v>223</v>
      </c>
      <c r="B95" s="60">
        <v>0</v>
      </c>
      <c r="C95" s="60">
        <v>0</v>
      </c>
      <c r="D95" s="63">
        <v>0</v>
      </c>
      <c r="E95" s="62">
        <v>0</v>
      </c>
    </row>
    <row r="96" spans="1:5" ht="12.75">
      <c r="A96" t="s">
        <v>224</v>
      </c>
      <c r="B96" s="60">
        <v>640</v>
      </c>
      <c r="C96" s="60">
        <v>10511</v>
      </c>
      <c r="D96" s="63">
        <v>530307352</v>
      </c>
      <c r="E96" s="62">
        <f t="shared" si="1"/>
        <v>50452.6069831605</v>
      </c>
    </row>
    <row r="97" spans="1:5" ht="12.75">
      <c r="A97" t="s">
        <v>225</v>
      </c>
      <c r="B97" s="60">
        <v>281</v>
      </c>
      <c r="C97" s="60">
        <v>4043</v>
      </c>
      <c r="D97" s="63">
        <v>511314589</v>
      </c>
      <c r="E97" s="62">
        <f t="shared" si="1"/>
        <v>126469.10437793717</v>
      </c>
    </row>
    <row r="98" spans="1:5" ht="12.75">
      <c r="A98" t="s">
        <v>226</v>
      </c>
      <c r="B98" s="60">
        <v>694</v>
      </c>
      <c r="C98" s="60">
        <v>8936</v>
      </c>
      <c r="D98" s="63">
        <v>554116798</v>
      </c>
      <c r="E98" s="62">
        <f t="shared" si="1"/>
        <v>62009.48948075202</v>
      </c>
    </row>
    <row r="99" spans="1:5" ht="12.75">
      <c r="A99" t="s">
        <v>227</v>
      </c>
      <c r="B99" s="60">
        <v>33</v>
      </c>
      <c r="C99" s="60">
        <v>138</v>
      </c>
      <c r="D99" s="63">
        <v>9532537</v>
      </c>
      <c r="E99" s="62">
        <f t="shared" si="1"/>
        <v>69076.35507246378</v>
      </c>
    </row>
    <row r="101" spans="1:5" s="34" customFormat="1" ht="12.75">
      <c r="A101" s="34" t="s">
        <v>131</v>
      </c>
      <c r="B101" s="40">
        <v>1143</v>
      </c>
      <c r="C101" s="40">
        <v>5975</v>
      </c>
      <c r="D101" s="41">
        <v>216149316</v>
      </c>
      <c r="E101" s="41">
        <f>+D101/C101</f>
        <v>36175.617740585774</v>
      </c>
    </row>
    <row r="102" spans="1:5" ht="12.75">
      <c r="A102" t="s">
        <v>228</v>
      </c>
      <c r="B102" s="60">
        <v>891</v>
      </c>
      <c r="C102" s="60">
        <v>4263</v>
      </c>
      <c r="D102" s="63">
        <v>158689286</v>
      </c>
      <c r="E102" s="62">
        <f t="shared" si="1"/>
        <v>37224.791461412155</v>
      </c>
    </row>
    <row r="103" spans="1:5" ht="12.75">
      <c r="A103" t="s">
        <v>229</v>
      </c>
      <c r="B103" s="60">
        <v>241</v>
      </c>
      <c r="C103" s="60">
        <v>1656</v>
      </c>
      <c r="D103" s="63">
        <v>50917042</v>
      </c>
      <c r="E103" s="62">
        <f t="shared" si="1"/>
        <v>30747.00603864734</v>
      </c>
    </row>
    <row r="104" spans="1:5" ht="12.75">
      <c r="A104" t="s">
        <v>230</v>
      </c>
      <c r="B104" s="60">
        <v>11</v>
      </c>
      <c r="C104" s="60">
        <v>56</v>
      </c>
      <c r="D104" s="63">
        <v>6542988</v>
      </c>
      <c r="E104" s="62">
        <f t="shared" si="1"/>
        <v>116839.07142857143</v>
      </c>
    </row>
    <row r="105" ht="12.75">
      <c r="B105" s="40"/>
    </row>
    <row r="106" spans="1:5" s="34" customFormat="1" ht="12.75">
      <c r="A106" s="34" t="s">
        <v>103</v>
      </c>
      <c r="B106" s="40">
        <v>4154</v>
      </c>
      <c r="C106" s="40">
        <v>21127</v>
      </c>
      <c r="D106" s="49">
        <v>1307278457</v>
      </c>
      <c r="E106" s="41">
        <f t="shared" si="1"/>
        <v>61877.14569034884</v>
      </c>
    </row>
    <row r="107" spans="1:5" ht="12.75">
      <c r="A107" t="s">
        <v>231</v>
      </c>
      <c r="B107" s="38">
        <v>4154</v>
      </c>
      <c r="C107" s="38">
        <v>21127</v>
      </c>
      <c r="D107" s="46">
        <v>1307278457</v>
      </c>
      <c r="E107" s="43">
        <f>+D107/C107</f>
        <v>61877.14569034884</v>
      </c>
    </row>
    <row r="109" spans="1:5" s="34" customFormat="1" ht="12.75">
      <c r="A109" s="34" t="s">
        <v>132</v>
      </c>
      <c r="B109" s="40">
        <v>237</v>
      </c>
      <c r="C109" s="40">
        <v>9208</v>
      </c>
      <c r="D109" s="49">
        <v>850984906</v>
      </c>
      <c r="E109" s="41">
        <f t="shared" si="1"/>
        <v>92417.99587315378</v>
      </c>
    </row>
    <row r="110" spans="1:5" s="36" customFormat="1" ht="12.75">
      <c r="A110" s="36" t="s">
        <v>232</v>
      </c>
      <c r="B110" s="38">
        <v>237</v>
      </c>
      <c r="C110" s="38">
        <v>9208</v>
      </c>
      <c r="D110" s="46">
        <v>850984906</v>
      </c>
      <c r="E110" s="43">
        <f>+D110/C110</f>
        <v>92417.99587315378</v>
      </c>
    </row>
    <row r="112" spans="1:5" s="34" customFormat="1" ht="12.75">
      <c r="A112" s="34" t="s">
        <v>105</v>
      </c>
      <c r="B112" s="40">
        <v>2386</v>
      </c>
      <c r="C112" s="40">
        <v>22207</v>
      </c>
      <c r="D112" s="41">
        <v>658164567</v>
      </c>
      <c r="E112" s="41">
        <f>+D112/C112</f>
        <v>29637.707344531005</v>
      </c>
    </row>
    <row r="113" spans="1:5" ht="12.75">
      <c r="A113" t="s">
        <v>233</v>
      </c>
      <c r="B113" s="60">
        <v>2244</v>
      </c>
      <c r="C113" s="60">
        <v>20718</v>
      </c>
      <c r="D113" s="63">
        <v>592160135</v>
      </c>
      <c r="E113" s="62">
        <f t="shared" si="1"/>
        <v>28581.915966792163</v>
      </c>
    </row>
    <row r="114" spans="1:5" ht="12.75">
      <c r="A114" t="s">
        <v>234</v>
      </c>
      <c r="B114" s="60">
        <v>143</v>
      </c>
      <c r="C114" s="60">
        <v>1489</v>
      </c>
      <c r="D114" s="63">
        <v>66004432</v>
      </c>
      <c r="E114" s="62">
        <f t="shared" si="1"/>
        <v>44328.02686366689</v>
      </c>
    </row>
    <row r="116" spans="1:5" s="34" customFormat="1" ht="12.75">
      <c r="A116" s="34" t="s">
        <v>106</v>
      </c>
      <c r="B116" s="40">
        <v>525</v>
      </c>
      <c r="C116" s="40">
        <v>19083</v>
      </c>
      <c r="D116" s="49">
        <v>846494096</v>
      </c>
      <c r="E116" s="41">
        <f>+D116/C116</f>
        <v>44358.544044437454</v>
      </c>
    </row>
    <row r="117" spans="1:5" s="36" customFormat="1" ht="12.75">
      <c r="A117" s="36" t="s">
        <v>235</v>
      </c>
      <c r="B117" s="38">
        <v>525</v>
      </c>
      <c r="C117" s="38">
        <v>19083</v>
      </c>
      <c r="D117" s="46">
        <v>846494096</v>
      </c>
      <c r="E117" s="43">
        <f>+D117/C117</f>
        <v>44358.544044437454</v>
      </c>
    </row>
    <row r="119" spans="1:5" s="34" customFormat="1" ht="12.75">
      <c r="A119" s="34" t="s">
        <v>107</v>
      </c>
      <c r="B119" s="40">
        <v>3056</v>
      </c>
      <c r="C119" s="40">
        <v>76912</v>
      </c>
      <c r="D119" s="41">
        <v>3128968267</v>
      </c>
      <c r="E119" s="41">
        <f>+D119/C119</f>
        <v>40682.44574318702</v>
      </c>
    </row>
    <row r="120" spans="1:5" ht="12.75">
      <c r="A120" t="s">
        <v>236</v>
      </c>
      <c r="B120" s="60">
        <v>2010</v>
      </c>
      <c r="C120" s="60">
        <v>23326</v>
      </c>
      <c r="D120" s="63">
        <v>1151392896</v>
      </c>
      <c r="E120" s="62">
        <f t="shared" si="1"/>
        <v>49360.9232615965</v>
      </c>
    </row>
    <row r="121" spans="1:5" ht="12.75">
      <c r="A121" t="s">
        <v>237</v>
      </c>
      <c r="B121" s="60">
        <v>24</v>
      </c>
      <c r="C121" s="60">
        <v>24445</v>
      </c>
      <c r="D121" s="63">
        <v>1237655419</v>
      </c>
      <c r="E121" s="62">
        <f t="shared" si="1"/>
        <v>50630.20736346901</v>
      </c>
    </row>
    <row r="122" spans="1:5" ht="12.75">
      <c r="A122" t="s">
        <v>238</v>
      </c>
      <c r="B122" s="60">
        <v>448</v>
      </c>
      <c r="C122" s="60">
        <v>18179</v>
      </c>
      <c r="D122" s="63">
        <v>500412324</v>
      </c>
      <c r="E122" s="62">
        <f t="shared" si="1"/>
        <v>27526.94449639694</v>
      </c>
    </row>
    <row r="123" spans="1:5" ht="12.75">
      <c r="A123" t="s">
        <v>239</v>
      </c>
      <c r="B123" s="60">
        <v>575</v>
      </c>
      <c r="C123" s="60">
        <v>10964</v>
      </c>
      <c r="D123" s="63">
        <v>239507628</v>
      </c>
      <c r="E123" s="62">
        <f t="shared" si="1"/>
        <v>21844.913170375774</v>
      </c>
    </row>
    <row r="125" spans="1:5" s="34" customFormat="1" ht="12.75">
      <c r="A125" s="34" t="s">
        <v>134</v>
      </c>
      <c r="B125" s="40">
        <v>571</v>
      </c>
      <c r="C125" s="40">
        <v>7637</v>
      </c>
      <c r="D125" s="41">
        <v>177955686</v>
      </c>
      <c r="E125" s="41">
        <f>+D125/C125</f>
        <v>23301.778970800053</v>
      </c>
    </row>
    <row r="126" spans="1:5" ht="12.75">
      <c r="A126" t="s">
        <v>240</v>
      </c>
      <c r="B126" s="60">
        <v>150</v>
      </c>
      <c r="C126" s="60">
        <v>1241</v>
      </c>
      <c r="D126" s="63">
        <v>33578758</v>
      </c>
      <c r="E126" s="62">
        <f t="shared" si="1"/>
        <v>27057.822723609992</v>
      </c>
    </row>
    <row r="127" spans="1:5" ht="12.75">
      <c r="A127" t="s">
        <v>241</v>
      </c>
      <c r="B127" s="60">
        <v>46</v>
      </c>
      <c r="C127" s="60">
        <v>735</v>
      </c>
      <c r="D127" s="63">
        <v>18938285</v>
      </c>
      <c r="E127" s="62">
        <f t="shared" si="1"/>
        <v>25766.374149659863</v>
      </c>
    </row>
    <row r="128" spans="1:5" ht="12.75">
      <c r="A128" t="s">
        <v>242</v>
      </c>
      <c r="B128" s="60">
        <v>376</v>
      </c>
      <c r="C128" s="60">
        <v>5661</v>
      </c>
      <c r="D128" s="63">
        <v>125438643</v>
      </c>
      <c r="E128" s="62">
        <f t="shared" si="1"/>
        <v>22158.389507154214</v>
      </c>
    </row>
    <row r="130" spans="1:5" s="34" customFormat="1" ht="12.75">
      <c r="A130" s="34" t="s">
        <v>109</v>
      </c>
      <c r="B130" s="40">
        <v>2822</v>
      </c>
      <c r="C130" s="40">
        <v>41329</v>
      </c>
      <c r="D130" s="41">
        <v>657196697</v>
      </c>
      <c r="E130" s="41">
        <f>+D130/C130</f>
        <v>15901.587190592561</v>
      </c>
    </row>
    <row r="131" spans="1:5" ht="12.75">
      <c r="A131" t="s">
        <v>243</v>
      </c>
      <c r="B131" s="60">
        <v>212</v>
      </c>
      <c r="C131" s="60">
        <v>3869</v>
      </c>
      <c r="D131" s="63">
        <v>91058940</v>
      </c>
      <c r="E131" s="62">
        <f t="shared" si="1"/>
        <v>23535.523391057122</v>
      </c>
    </row>
    <row r="132" spans="1:5" ht="12.75">
      <c r="A132" t="s">
        <v>244</v>
      </c>
      <c r="B132" s="60">
        <v>2610</v>
      </c>
      <c r="C132" s="60">
        <v>37460</v>
      </c>
      <c r="D132" s="63">
        <v>566137757</v>
      </c>
      <c r="E132" s="62">
        <f t="shared" si="1"/>
        <v>15113.127522690871</v>
      </c>
    </row>
    <row r="134" spans="1:5" s="34" customFormat="1" ht="12.75">
      <c r="A134" s="34" t="s">
        <v>135</v>
      </c>
      <c r="B134" s="40">
        <v>3644</v>
      </c>
      <c r="C134" s="40">
        <v>17780</v>
      </c>
      <c r="D134" s="41">
        <v>469266705</v>
      </c>
      <c r="E134" s="41">
        <f>+D134/C134</f>
        <v>26392.95303712036</v>
      </c>
    </row>
    <row r="135" spans="1:5" ht="12.75">
      <c r="A135" t="s">
        <v>245</v>
      </c>
      <c r="B135" s="60">
        <v>946</v>
      </c>
      <c r="C135" s="60">
        <v>3667</v>
      </c>
      <c r="D135" s="63">
        <v>132466933</v>
      </c>
      <c r="E135" s="62">
        <f t="shared" si="1"/>
        <v>36124.06135805836</v>
      </c>
    </row>
    <row r="136" spans="1:5" ht="12.75">
      <c r="A136" t="s">
        <v>246</v>
      </c>
      <c r="B136" s="60">
        <v>952</v>
      </c>
      <c r="C136" s="60">
        <v>5211</v>
      </c>
      <c r="D136" s="63">
        <v>114409316</v>
      </c>
      <c r="E136" s="62">
        <f t="shared" si="1"/>
        <v>21955.34753406256</v>
      </c>
    </row>
    <row r="137" spans="1:5" ht="12.75">
      <c r="A137" t="s">
        <v>247</v>
      </c>
      <c r="B137" s="60">
        <v>882</v>
      </c>
      <c r="C137" s="60">
        <v>7525</v>
      </c>
      <c r="D137" s="63">
        <v>195471625</v>
      </c>
      <c r="E137" s="62">
        <f t="shared" si="1"/>
        <v>25976.295681063122</v>
      </c>
    </row>
    <row r="138" spans="1:5" ht="12.75">
      <c r="A138" t="s">
        <v>248</v>
      </c>
      <c r="B138" s="60">
        <v>866</v>
      </c>
      <c r="C138" s="60">
        <v>1376</v>
      </c>
      <c r="D138" s="63">
        <v>26918831</v>
      </c>
      <c r="E138" s="62">
        <f>+D138/C138</f>
        <v>19563.103924418603</v>
      </c>
    </row>
    <row r="140" spans="1:5" s="34" customFormat="1" ht="12.75">
      <c r="A140" s="34" t="s">
        <v>249</v>
      </c>
      <c r="B140" s="40">
        <v>22</v>
      </c>
      <c r="C140" s="40">
        <v>8</v>
      </c>
      <c r="D140" s="49">
        <v>335719</v>
      </c>
      <c r="E140" s="41">
        <f>+D140/C140</f>
        <v>41964.875</v>
      </c>
    </row>
    <row r="142" spans="1:5" s="34" customFormat="1" ht="12.75">
      <c r="A142" s="34" t="s">
        <v>111</v>
      </c>
      <c r="B142" s="40">
        <v>707</v>
      </c>
      <c r="C142" s="40">
        <v>60652</v>
      </c>
      <c r="D142" s="41">
        <f>3459699507+346730</f>
        <v>3460046237</v>
      </c>
      <c r="E142" s="41">
        <f>+D142/C142</f>
        <v>57047.52088966563</v>
      </c>
    </row>
    <row r="143" spans="1:5" ht="12.75">
      <c r="A143" t="s">
        <v>250</v>
      </c>
      <c r="B143" s="60">
        <v>186</v>
      </c>
      <c r="C143" s="60">
        <v>10264</v>
      </c>
      <c r="D143" s="63">
        <v>742569596</v>
      </c>
      <c r="E143" s="43">
        <f>+D143/C143</f>
        <v>72346.99883086517</v>
      </c>
    </row>
    <row r="144" spans="1:5" ht="12.75">
      <c r="A144" t="s">
        <v>251</v>
      </c>
      <c r="B144" s="60">
        <v>107</v>
      </c>
      <c r="C144" s="60">
        <v>15617</v>
      </c>
      <c r="D144" s="63">
        <v>923084964</v>
      </c>
      <c r="E144" s="43">
        <f>+D144/C144</f>
        <v>59107.70083882948</v>
      </c>
    </row>
    <row r="145" spans="1:5" ht="12.75">
      <c r="A145" t="s">
        <v>252</v>
      </c>
      <c r="B145" s="60">
        <v>413</v>
      </c>
      <c r="C145" s="60">
        <v>34772</v>
      </c>
      <c r="D145" s="63">
        <f>1794044947+346730</f>
        <v>1794391677</v>
      </c>
      <c r="E145" s="43">
        <f>+D145/C145</f>
        <v>51604.50008627631</v>
      </c>
    </row>
    <row r="148" spans="1:9" ht="12.75">
      <c r="A148" s="75" t="s">
        <v>145</v>
      </c>
      <c r="B148" s="75"/>
      <c r="C148" s="75"/>
      <c r="D148" s="75"/>
      <c r="E148" s="75"/>
      <c r="F148" s="56"/>
      <c r="G148" s="56"/>
      <c r="H148" s="56"/>
      <c r="I148" s="56"/>
    </row>
    <row r="149" spans="1:9" ht="12.75">
      <c r="A149" s="76" t="s">
        <v>253</v>
      </c>
      <c r="B149" s="76"/>
      <c r="C149" s="76"/>
      <c r="D149" s="76"/>
      <c r="E149" s="76"/>
      <c r="F149" s="57"/>
      <c r="G149" s="57"/>
      <c r="H149" s="57"/>
      <c r="I149" s="57"/>
    </row>
    <row r="150" spans="1:9" ht="12.75">
      <c r="A150" s="76" t="s">
        <v>147</v>
      </c>
      <c r="B150" s="76"/>
      <c r="C150" s="76"/>
      <c r="D150" s="76"/>
      <c r="E150" s="76"/>
      <c r="F150" s="57"/>
      <c r="G150" s="57"/>
      <c r="H150" s="57"/>
      <c r="I150" s="57"/>
    </row>
    <row r="151" spans="1:9" ht="12.75">
      <c r="A151" s="76" t="s">
        <v>256</v>
      </c>
      <c r="B151" s="76"/>
      <c r="C151" s="76"/>
      <c r="D151" s="76"/>
      <c r="E151" s="76"/>
      <c r="F151" s="57"/>
      <c r="G151" s="57"/>
      <c r="H151" s="57"/>
      <c r="I151" s="57"/>
    </row>
    <row r="152" ht="12.75">
      <c r="E152" s="71"/>
    </row>
    <row r="162" ht="12.75">
      <c r="D162" s="61"/>
    </row>
    <row r="164" ht="12.75">
      <c r="A164" s="36"/>
    </row>
    <row r="173" spans="1:5" ht="12.75">
      <c r="A173" s="77"/>
      <c r="B173" s="77"/>
      <c r="C173" s="77"/>
      <c r="D173" s="77"/>
      <c r="E173" s="77"/>
    </row>
    <row r="174" spans="1:5" ht="12.75">
      <c r="A174" s="77"/>
      <c r="B174" s="77"/>
      <c r="C174" s="77"/>
      <c r="D174" s="77"/>
      <c r="E174" s="77"/>
    </row>
    <row r="175" spans="1:5" ht="12.75">
      <c r="A175" s="77"/>
      <c r="B175" s="77"/>
      <c r="C175" s="77"/>
      <c r="D175" s="77"/>
      <c r="E175" s="77"/>
    </row>
    <row r="176" spans="1:5" ht="12.75">
      <c r="A176" s="77"/>
      <c r="B176" s="77"/>
      <c r="C176" s="77"/>
      <c r="D176" s="77"/>
      <c r="E176" s="77"/>
    </row>
    <row r="177" spans="1:5" ht="12.75">
      <c r="A177" s="77"/>
      <c r="B177" s="77"/>
      <c r="C177" s="77"/>
      <c r="D177" s="77"/>
      <c r="E177" s="77"/>
    </row>
    <row r="178" spans="1:5" ht="12.75">
      <c r="A178" s="77"/>
      <c r="B178" s="77"/>
      <c r="C178" s="77"/>
      <c r="D178" s="77"/>
      <c r="E178" s="77"/>
    </row>
    <row r="179" spans="1:5" ht="12.75">
      <c r="A179" s="77"/>
      <c r="B179" s="77"/>
      <c r="C179" s="77"/>
      <c r="D179" s="77"/>
      <c r="E179" s="77"/>
    </row>
    <row r="180" spans="1:5" ht="12.75">
      <c r="A180" s="77"/>
      <c r="B180" s="77"/>
      <c r="C180" s="77"/>
      <c r="D180" s="77"/>
      <c r="E180" s="77"/>
    </row>
    <row r="181" spans="1:5" ht="12.75">
      <c r="A181" s="77"/>
      <c r="B181" s="77"/>
      <c r="C181" s="77"/>
      <c r="D181" s="77"/>
      <c r="E181" s="77"/>
    </row>
    <row r="182" spans="1:5" ht="12.75">
      <c r="A182" s="77"/>
      <c r="B182" s="77"/>
      <c r="C182" s="77"/>
      <c r="D182" s="77"/>
      <c r="E182" s="77"/>
    </row>
    <row r="183" spans="1:5" ht="12.75">
      <c r="A183" s="77"/>
      <c r="B183" s="77"/>
      <c r="C183" s="77"/>
      <c r="D183" s="77"/>
      <c r="E183" s="77"/>
    </row>
    <row r="184" spans="1:5" ht="12.75">
      <c r="A184" s="77"/>
      <c r="B184" s="77"/>
      <c r="C184" s="77"/>
      <c r="D184" s="77"/>
      <c r="E184" s="77"/>
    </row>
    <row r="185" spans="1:5" ht="12.75">
      <c r="A185" s="77"/>
      <c r="B185" s="77"/>
      <c r="C185" s="77"/>
      <c r="D185" s="77"/>
      <c r="E185" s="77"/>
    </row>
    <row r="186" spans="1:5" ht="12.75">
      <c r="A186" s="77"/>
      <c r="B186" s="77"/>
      <c r="C186" s="77"/>
      <c r="D186" s="77"/>
      <c r="E186" s="77"/>
    </row>
    <row r="187" spans="1:5" ht="12.75">
      <c r="A187" s="77"/>
      <c r="B187" s="77"/>
      <c r="C187" s="77"/>
      <c r="D187" s="77"/>
      <c r="E187" s="77"/>
    </row>
    <row r="188" spans="1:5" ht="12.75">
      <c r="A188" s="77"/>
      <c r="B188" s="77"/>
      <c r="C188" s="77"/>
      <c r="D188" s="77"/>
      <c r="E188" s="77"/>
    </row>
    <row r="189" spans="1:5" ht="12.75">
      <c r="A189" s="77"/>
      <c r="B189" s="77"/>
      <c r="C189" s="77"/>
      <c r="D189" s="77"/>
      <c r="E189" s="77"/>
    </row>
    <row r="190" spans="1:5" ht="12.75">
      <c r="A190" s="77"/>
      <c r="B190" s="77"/>
      <c r="C190" s="77"/>
      <c r="D190" s="77"/>
      <c r="E190" s="77"/>
    </row>
    <row r="191" spans="1:5" ht="12.75">
      <c r="A191" s="77"/>
      <c r="B191" s="77"/>
      <c r="C191" s="77"/>
      <c r="D191" s="77"/>
      <c r="E191" s="77"/>
    </row>
    <row r="192" spans="1:5" ht="12.75">
      <c r="A192" s="77"/>
      <c r="B192" s="77"/>
      <c r="C192" s="77"/>
      <c r="D192" s="77"/>
      <c r="E192" s="77"/>
    </row>
    <row r="193" spans="1:5" ht="12.75">
      <c r="A193" s="77"/>
      <c r="B193" s="77"/>
      <c r="C193" s="77"/>
      <c r="D193" s="77"/>
      <c r="E193" s="77"/>
    </row>
    <row r="194" spans="1:5" ht="12.75">
      <c r="A194" s="77"/>
      <c r="B194" s="77"/>
      <c r="C194" s="77"/>
      <c r="D194" s="77"/>
      <c r="E194" s="77"/>
    </row>
    <row r="195" spans="1:5" ht="12.75">
      <c r="A195" s="77"/>
      <c r="B195" s="77"/>
      <c r="C195" s="77"/>
      <c r="D195" s="77"/>
      <c r="E195" s="77"/>
    </row>
    <row r="196" spans="1:5" ht="12.75">
      <c r="A196" s="77"/>
      <c r="B196" s="77"/>
      <c r="C196" s="77"/>
      <c r="D196" s="77"/>
      <c r="E196" s="77"/>
    </row>
    <row r="197" spans="1:5" ht="12.75">
      <c r="A197" s="77"/>
      <c r="B197" s="77"/>
      <c r="C197" s="77"/>
      <c r="D197" s="77"/>
      <c r="E197" s="77"/>
    </row>
    <row r="198" spans="1:5" ht="12.75">
      <c r="A198" s="77"/>
      <c r="B198" s="77"/>
      <c r="C198" s="77"/>
      <c r="D198" s="77"/>
      <c r="E198" s="77"/>
    </row>
    <row r="199" spans="1:5" ht="12.75">
      <c r="A199" s="77"/>
      <c r="B199" s="77"/>
      <c r="C199" s="77"/>
      <c r="D199" s="77"/>
      <c r="E199" s="77"/>
    </row>
    <row r="200" spans="1:5" ht="12.75">
      <c r="A200" s="77"/>
      <c r="B200" s="77"/>
      <c r="C200" s="77"/>
      <c r="D200" s="77"/>
      <c r="E200" s="77"/>
    </row>
    <row r="201" spans="1:5" ht="12.75">
      <c r="A201" s="77"/>
      <c r="B201" s="77"/>
      <c r="C201" s="77"/>
      <c r="D201" s="77"/>
      <c r="E201" s="77"/>
    </row>
    <row r="202" spans="1:5" ht="12.75">
      <c r="A202" s="77"/>
      <c r="B202" s="77"/>
      <c r="C202" s="77"/>
      <c r="D202" s="77"/>
      <c r="E202" s="77"/>
    </row>
    <row r="203" spans="1:5" ht="12.75">
      <c r="A203" s="77"/>
      <c r="B203" s="77"/>
      <c r="C203" s="77"/>
      <c r="D203" s="77"/>
      <c r="E203" s="77"/>
    </row>
    <row r="204" spans="1:5" ht="12.75">
      <c r="A204" s="77"/>
      <c r="B204" s="77"/>
      <c r="C204" s="77"/>
      <c r="D204" s="77"/>
      <c r="E204" s="77"/>
    </row>
    <row r="205" spans="1:5" ht="12.75">
      <c r="A205" s="77"/>
      <c r="B205" s="77"/>
      <c r="C205" s="77"/>
      <c r="D205" s="77"/>
      <c r="E205" s="77"/>
    </row>
    <row r="206" spans="1:5" ht="12.75">
      <c r="A206" s="77"/>
      <c r="B206" s="77"/>
      <c r="C206" s="77"/>
      <c r="D206" s="77"/>
      <c r="E206" s="77"/>
    </row>
    <row r="207" spans="1:5" ht="12.75">
      <c r="A207" s="77"/>
      <c r="B207" s="77"/>
      <c r="C207" s="77"/>
      <c r="D207" s="77"/>
      <c r="E207" s="77"/>
    </row>
    <row r="208" spans="1:5" ht="12.75">
      <c r="A208" s="77"/>
      <c r="B208" s="77"/>
      <c r="C208" s="77"/>
      <c r="D208" s="77"/>
      <c r="E208" s="77"/>
    </row>
    <row r="209" spans="1:5" ht="12.75">
      <c r="A209" s="77"/>
      <c r="B209" s="77"/>
      <c r="C209" s="77"/>
      <c r="D209" s="77"/>
      <c r="E209" s="77"/>
    </row>
    <row r="210" spans="1:5" ht="12.75">
      <c r="A210" s="77"/>
      <c r="B210" s="77"/>
      <c r="C210" s="77"/>
      <c r="D210" s="77"/>
      <c r="E210" s="77"/>
    </row>
    <row r="211" spans="1:5" ht="12.75">
      <c r="A211" s="77"/>
      <c r="B211" s="77"/>
      <c r="C211" s="77"/>
      <c r="D211" s="77"/>
      <c r="E211" s="77"/>
    </row>
    <row r="212" spans="1:5" ht="12.75">
      <c r="A212" s="77"/>
      <c r="B212" s="77"/>
      <c r="C212" s="77"/>
      <c r="D212" s="77"/>
      <c r="E212" s="77"/>
    </row>
    <row r="213" spans="1:5" ht="12.75">
      <c r="A213" s="77"/>
      <c r="B213" s="77"/>
      <c r="C213" s="77"/>
      <c r="D213" s="77"/>
      <c r="E213" s="77"/>
    </row>
    <row r="214" spans="1:5" ht="12.75">
      <c r="A214" s="77"/>
      <c r="B214" s="77"/>
      <c r="C214" s="77"/>
      <c r="D214" s="77"/>
      <c r="E214" s="77"/>
    </row>
    <row r="215" spans="1:5" ht="12.75">
      <c r="A215" s="77"/>
      <c r="B215" s="77"/>
      <c r="C215" s="77"/>
      <c r="D215" s="77"/>
      <c r="E215" s="77"/>
    </row>
    <row r="216" spans="1:5" ht="12.75">
      <c r="A216" s="77"/>
      <c r="B216" s="77"/>
      <c r="C216" s="77"/>
      <c r="D216" s="77"/>
      <c r="E216" s="77"/>
    </row>
    <row r="217" spans="1:5" ht="12.75">
      <c r="A217" s="77"/>
      <c r="B217" s="77"/>
      <c r="C217" s="77"/>
      <c r="D217" s="77"/>
      <c r="E217" s="77"/>
    </row>
    <row r="218" spans="1:5" ht="12.75">
      <c r="A218" s="77"/>
      <c r="B218" s="77"/>
      <c r="C218" s="77"/>
      <c r="D218" s="77"/>
      <c r="E218" s="77"/>
    </row>
    <row r="219" spans="1:5" ht="12.75">
      <c r="A219" s="77"/>
      <c r="B219" s="77"/>
      <c r="C219" s="77"/>
      <c r="D219" s="77"/>
      <c r="E219" s="77"/>
    </row>
    <row r="220" spans="1:5" ht="12.75">
      <c r="A220" s="77"/>
      <c r="B220" s="77"/>
      <c r="C220" s="77"/>
      <c r="D220" s="77"/>
      <c r="E220" s="77"/>
    </row>
    <row r="221" spans="1:5" ht="12.75">
      <c r="A221" s="77"/>
      <c r="B221" s="77"/>
      <c r="C221" s="77"/>
      <c r="D221" s="77"/>
      <c r="E221" s="77"/>
    </row>
    <row r="222" spans="1:5" ht="12.75">
      <c r="A222" s="77"/>
      <c r="B222" s="77"/>
      <c r="C222" s="77"/>
      <c r="D222" s="77"/>
      <c r="E222" s="77"/>
    </row>
    <row r="223" spans="1:5" ht="12.75">
      <c r="A223" s="77"/>
      <c r="B223" s="77"/>
      <c r="C223" s="77"/>
      <c r="D223" s="77"/>
      <c r="E223" s="77"/>
    </row>
    <row r="224" spans="1:5" ht="12.75">
      <c r="A224" s="77"/>
      <c r="B224" s="77"/>
      <c r="C224" s="77"/>
      <c r="D224" s="77"/>
      <c r="E224" s="77"/>
    </row>
    <row r="225" spans="1:5" ht="12.75">
      <c r="A225" s="77"/>
      <c r="B225" s="77"/>
      <c r="C225" s="77"/>
      <c r="D225" s="77"/>
      <c r="E225" s="77"/>
    </row>
    <row r="226" spans="1:5" ht="12.75">
      <c r="A226" s="77"/>
      <c r="B226" s="77"/>
      <c r="C226" s="77"/>
      <c r="D226" s="77"/>
      <c r="E226" s="77"/>
    </row>
    <row r="227" spans="1:5" ht="12.75">
      <c r="A227" s="77"/>
      <c r="B227" s="77"/>
      <c r="C227" s="77"/>
      <c r="D227" s="77"/>
      <c r="E227" s="77"/>
    </row>
    <row r="228" spans="1:5" ht="12.75">
      <c r="A228" s="77"/>
      <c r="B228" s="77"/>
      <c r="C228" s="77"/>
      <c r="D228" s="77"/>
      <c r="E228" s="77"/>
    </row>
    <row r="229" spans="1:5" ht="12.75">
      <c r="A229" s="77"/>
      <c r="B229" s="77"/>
      <c r="C229" s="77"/>
      <c r="D229" s="77"/>
      <c r="E229" s="77"/>
    </row>
  </sheetData>
  <sheetProtection/>
  <mergeCells count="7">
    <mergeCell ref="A173:E229"/>
    <mergeCell ref="A1:E1"/>
    <mergeCell ref="A2:E2"/>
    <mergeCell ref="A148:E148"/>
    <mergeCell ref="A149:E149"/>
    <mergeCell ref="A150:E150"/>
    <mergeCell ref="A151:E151"/>
  </mergeCells>
  <printOptions/>
  <pageMargins left="0.25" right="0.26" top="0.42" bottom="0.24" header="0.5" footer="0.5"/>
  <pageSetup horizontalDpi="600" verticalDpi="600" orientation="portrait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9"/>
  <sheetViews>
    <sheetView zoomScalePageLayoutView="0" workbookViewId="0" topLeftCell="A115">
      <selection activeCell="B25" sqref="B25"/>
    </sheetView>
  </sheetViews>
  <sheetFormatPr defaultColWidth="9.140625" defaultRowHeight="12.75"/>
  <cols>
    <col min="1" max="1" width="45.8515625" style="36" bestFit="1" customWidth="1"/>
    <col min="2" max="2" width="10.421875" style="38" customWidth="1"/>
    <col min="3" max="3" width="12.7109375" style="38" customWidth="1"/>
    <col min="4" max="4" width="18.57421875" style="36" customWidth="1"/>
    <col min="5" max="5" width="15.57421875" style="38" customWidth="1"/>
    <col min="6" max="7" width="9.140625" style="36" customWidth="1"/>
    <col min="8" max="8" width="11.00390625" style="36" bestFit="1" customWidth="1"/>
    <col min="9" max="16384" width="9.140625" style="36" customWidth="1"/>
  </cols>
  <sheetData>
    <row r="1" spans="1:5" s="33" customFormat="1" ht="12.75">
      <c r="A1" s="74" t="s">
        <v>91</v>
      </c>
      <c r="B1" s="74"/>
      <c r="C1" s="74"/>
      <c r="D1" s="74"/>
      <c r="E1" s="74"/>
    </row>
    <row r="2" spans="1:5" s="33" customFormat="1" ht="12.75">
      <c r="A2" s="74" t="s">
        <v>154</v>
      </c>
      <c r="B2" s="74"/>
      <c r="C2" s="74"/>
      <c r="D2" s="74"/>
      <c r="E2" s="74"/>
    </row>
    <row r="4" spans="2:5" s="34" customFormat="1" ht="12.75">
      <c r="B4" s="32" t="s">
        <v>126</v>
      </c>
      <c r="C4" s="32" t="s">
        <v>88</v>
      </c>
      <c r="D4" s="35" t="s">
        <v>121</v>
      </c>
      <c r="E4" s="32" t="s">
        <v>88</v>
      </c>
    </row>
    <row r="5" spans="2:5" s="34" customFormat="1" ht="12.75">
      <c r="B5" s="32" t="s">
        <v>127</v>
      </c>
      <c r="C5" s="32" t="s">
        <v>89</v>
      </c>
      <c r="D5" s="35" t="s">
        <v>123</v>
      </c>
      <c r="E5" s="32" t="s">
        <v>124</v>
      </c>
    </row>
    <row r="6" spans="2:4" ht="12.75">
      <c r="B6" s="37"/>
      <c r="D6" s="39"/>
    </row>
    <row r="7" spans="1:5" s="34" customFormat="1" ht="12.75">
      <c r="A7" s="34" t="s">
        <v>155</v>
      </c>
      <c r="B7" s="40">
        <v>35878</v>
      </c>
      <c r="C7" s="40">
        <v>469673</v>
      </c>
      <c r="D7" s="41">
        <v>20213629215</v>
      </c>
      <c r="E7" s="41">
        <v>43037.66496051508</v>
      </c>
    </row>
    <row r="8" spans="1:5" s="34" customFormat="1" ht="12.75">
      <c r="A8" s="34" t="s">
        <v>156</v>
      </c>
      <c r="B8" s="40">
        <v>35172</v>
      </c>
      <c r="C8" s="40">
        <v>407900</v>
      </c>
      <c r="D8" s="41">
        <v>16764269036</v>
      </c>
      <c r="E8" s="41">
        <v>41098.96797254229</v>
      </c>
    </row>
    <row r="9" spans="2:5" ht="12.75">
      <c r="B9" s="37"/>
      <c r="C9" s="37"/>
      <c r="D9" s="42"/>
      <c r="E9" s="43"/>
    </row>
    <row r="10" spans="1:9" s="34" customFormat="1" ht="12.75">
      <c r="A10" s="34" t="s">
        <v>94</v>
      </c>
      <c r="B10" s="40">
        <v>169</v>
      </c>
      <c r="C10" s="40">
        <v>781</v>
      </c>
      <c r="D10" s="41">
        <v>20406950</v>
      </c>
      <c r="E10" s="41">
        <v>26129.257362355955</v>
      </c>
      <c r="G10" s="44"/>
      <c r="I10" s="45"/>
    </row>
    <row r="11" spans="1:9" ht="12.75">
      <c r="A11" s="36" t="s">
        <v>157</v>
      </c>
      <c r="B11" s="38">
        <v>90</v>
      </c>
      <c r="C11" s="38">
        <v>583</v>
      </c>
      <c r="D11" s="46">
        <v>14838524</v>
      </c>
      <c r="E11" s="43">
        <v>25452.01372212693</v>
      </c>
      <c r="G11" s="47"/>
      <c r="I11" s="48"/>
    </row>
    <row r="12" spans="1:9" ht="12.75">
      <c r="A12" s="36" t="s">
        <v>158</v>
      </c>
      <c r="B12" s="38">
        <v>24</v>
      </c>
      <c r="C12" s="38">
        <v>103</v>
      </c>
      <c r="D12" s="46">
        <v>2335837</v>
      </c>
      <c r="E12" s="43">
        <v>22678.02912621359</v>
      </c>
      <c r="G12" s="47"/>
      <c r="I12" s="48"/>
    </row>
    <row r="13" spans="1:9" ht="12.75">
      <c r="A13" s="36" t="s">
        <v>159</v>
      </c>
      <c r="B13" s="38" t="s">
        <v>115</v>
      </c>
      <c r="C13" s="38" t="s">
        <v>115</v>
      </c>
      <c r="D13" s="43" t="s">
        <v>115</v>
      </c>
      <c r="E13" s="43" t="s">
        <v>115</v>
      </c>
      <c r="G13" s="47"/>
      <c r="I13" s="48"/>
    </row>
    <row r="14" spans="1:9" ht="12.75">
      <c r="A14" s="36" t="s">
        <v>160</v>
      </c>
      <c r="B14" s="38">
        <v>33</v>
      </c>
      <c r="C14" s="38">
        <v>61</v>
      </c>
      <c r="D14" s="46">
        <v>2364393</v>
      </c>
      <c r="E14" s="43">
        <v>38760.54098360656</v>
      </c>
      <c r="G14" s="47"/>
      <c r="I14" s="48"/>
    </row>
    <row r="15" spans="1:9" ht="12.75">
      <c r="A15" s="36" t="s">
        <v>161</v>
      </c>
      <c r="B15" s="38">
        <v>19</v>
      </c>
      <c r="C15" s="38">
        <v>32</v>
      </c>
      <c r="D15" s="46">
        <v>822440</v>
      </c>
      <c r="E15" s="43">
        <v>25701.25</v>
      </c>
      <c r="G15" s="47"/>
      <c r="I15" s="48"/>
    </row>
    <row r="16" spans="4:5" ht="12.75">
      <c r="D16" s="46"/>
      <c r="E16" s="43"/>
    </row>
    <row r="17" spans="1:5" s="34" customFormat="1" ht="12.75">
      <c r="A17" s="34" t="s">
        <v>95</v>
      </c>
      <c r="B17" s="40">
        <v>22</v>
      </c>
      <c r="C17" s="40">
        <v>221</v>
      </c>
      <c r="D17" s="41">
        <v>9860333</v>
      </c>
      <c r="E17" s="41">
        <v>44616.89140271493</v>
      </c>
    </row>
    <row r="18" spans="1:5" ht="12.75">
      <c r="A18" s="36" t="s">
        <v>162</v>
      </c>
      <c r="B18" s="38" t="s">
        <v>115</v>
      </c>
      <c r="C18" s="38" t="s">
        <v>115</v>
      </c>
      <c r="D18" s="43" t="s">
        <v>115</v>
      </c>
      <c r="E18" s="43" t="s">
        <v>115</v>
      </c>
    </row>
    <row r="19" spans="1:5" ht="12.75">
      <c r="A19" s="36" t="s">
        <v>163</v>
      </c>
      <c r="B19" s="38">
        <v>20</v>
      </c>
      <c r="C19" s="38">
        <v>219</v>
      </c>
      <c r="D19" s="46">
        <v>9700319</v>
      </c>
      <c r="E19" s="43">
        <v>44293.69406392694</v>
      </c>
    </row>
    <row r="20" spans="1:5" ht="12" customHeight="1">
      <c r="A20" s="36" t="s">
        <v>164</v>
      </c>
      <c r="B20" s="38" t="s">
        <v>115</v>
      </c>
      <c r="C20" s="38" t="s">
        <v>115</v>
      </c>
      <c r="D20" s="43" t="s">
        <v>115</v>
      </c>
      <c r="E20" s="43" t="s">
        <v>115</v>
      </c>
    </row>
    <row r="21" spans="4:5" ht="12.75">
      <c r="D21" s="46"/>
      <c r="E21" s="43"/>
    </row>
    <row r="22" spans="1:5" s="34" customFormat="1" ht="12.75">
      <c r="A22" s="34" t="s">
        <v>6</v>
      </c>
      <c r="B22" s="40">
        <v>33</v>
      </c>
      <c r="C22" s="40">
        <v>1111</v>
      </c>
      <c r="D22" s="41">
        <v>87572050</v>
      </c>
      <c r="E22" s="41">
        <v>78822.72727272728</v>
      </c>
    </row>
    <row r="23" spans="1:5" ht="12.75">
      <c r="A23" s="36" t="s">
        <v>165</v>
      </c>
      <c r="B23" s="38">
        <v>33</v>
      </c>
      <c r="C23" s="38">
        <v>1111</v>
      </c>
      <c r="D23" s="46">
        <v>87572050</v>
      </c>
      <c r="E23" s="43">
        <v>78822.72727272728</v>
      </c>
    </row>
    <row r="24" spans="4:5" ht="12.75">
      <c r="D24" s="46"/>
      <c r="E24" s="43"/>
    </row>
    <row r="25" spans="1:5" s="34" customFormat="1" ht="12.75">
      <c r="A25" s="34" t="s">
        <v>90</v>
      </c>
      <c r="B25" s="40">
        <v>4229</v>
      </c>
      <c r="C25" s="40">
        <v>20369</v>
      </c>
      <c r="D25" s="41">
        <v>1032684489</v>
      </c>
      <c r="E25" s="41">
        <v>50698.83101772301</v>
      </c>
    </row>
    <row r="26" spans="1:5" ht="12.75">
      <c r="A26" s="36" t="s">
        <v>166</v>
      </c>
      <c r="B26" s="38">
        <v>1301</v>
      </c>
      <c r="C26" s="38">
        <v>5033</v>
      </c>
      <c r="D26" s="46">
        <v>271951868</v>
      </c>
      <c r="E26" s="43">
        <v>54033.75084442678</v>
      </c>
    </row>
    <row r="27" spans="1:5" ht="12.75">
      <c r="A27" s="36" t="s">
        <v>167</v>
      </c>
      <c r="B27" s="38">
        <v>196</v>
      </c>
      <c r="C27" s="38">
        <v>1943</v>
      </c>
      <c r="D27" s="46">
        <v>120990533</v>
      </c>
      <c r="E27" s="43">
        <v>62269.96037056099</v>
      </c>
    </row>
    <row r="28" spans="1:5" ht="12.75">
      <c r="A28" s="36" t="s">
        <v>168</v>
      </c>
      <c r="B28" s="38">
        <v>2733</v>
      </c>
      <c r="C28" s="38">
        <v>13393</v>
      </c>
      <c r="D28" s="46">
        <v>639742088</v>
      </c>
      <c r="E28" s="43">
        <v>47766.89972373628</v>
      </c>
    </row>
    <row r="29" spans="4:5" ht="12.75">
      <c r="D29" s="46"/>
      <c r="E29" s="43"/>
    </row>
    <row r="30" spans="1:5" s="34" customFormat="1" ht="12.75">
      <c r="A30" s="34" t="s">
        <v>96</v>
      </c>
      <c r="B30" s="40">
        <v>1949</v>
      </c>
      <c r="C30" s="40">
        <v>47942</v>
      </c>
      <c r="D30" s="41">
        <v>2228863353</v>
      </c>
      <c r="E30" s="41">
        <v>46490.829606607986</v>
      </c>
    </row>
    <row r="31" spans="1:5" ht="12.75">
      <c r="A31" s="36" t="s">
        <v>169</v>
      </c>
      <c r="B31" s="38">
        <v>168</v>
      </c>
      <c r="C31" s="38">
        <v>2944</v>
      </c>
      <c r="D31" s="46">
        <v>85674284</v>
      </c>
      <c r="E31" s="43">
        <v>29101.31929347826</v>
      </c>
    </row>
    <row r="32" spans="1:5" ht="12.75">
      <c r="A32" s="36" t="s">
        <v>170</v>
      </c>
      <c r="B32" s="38">
        <v>16</v>
      </c>
      <c r="C32" s="38">
        <v>527</v>
      </c>
      <c r="D32" s="46">
        <v>24547301</v>
      </c>
      <c r="E32" s="43">
        <v>46579.31878557875</v>
      </c>
    </row>
    <row r="33" spans="1:5" ht="12.75">
      <c r="A33" s="36" t="s">
        <v>171</v>
      </c>
      <c r="B33" s="38">
        <v>61</v>
      </c>
      <c r="C33" s="38">
        <v>2591</v>
      </c>
      <c r="D33" s="46">
        <v>100904470</v>
      </c>
      <c r="E33" s="43">
        <v>38944.21844847549</v>
      </c>
    </row>
    <row r="34" spans="1:5" ht="12.75">
      <c r="A34" s="36" t="s">
        <v>172</v>
      </c>
      <c r="B34" s="38">
        <v>55</v>
      </c>
      <c r="C34" s="38">
        <v>599</v>
      </c>
      <c r="D34" s="46">
        <v>19490628</v>
      </c>
      <c r="E34" s="43">
        <v>32538.61101836394</v>
      </c>
    </row>
    <row r="35" spans="1:5" ht="12.75">
      <c r="A35" s="36" t="s">
        <v>173</v>
      </c>
      <c r="B35" s="38">
        <v>17</v>
      </c>
      <c r="C35" s="38">
        <v>163</v>
      </c>
      <c r="D35" s="46">
        <v>4865042</v>
      </c>
      <c r="E35" s="43">
        <v>29846.883435582822</v>
      </c>
    </row>
    <row r="36" spans="1:5" ht="12.75">
      <c r="A36" s="36" t="s">
        <v>174</v>
      </c>
      <c r="B36" s="38">
        <v>14</v>
      </c>
      <c r="C36" s="38">
        <v>127</v>
      </c>
      <c r="D36" s="46">
        <v>2854679</v>
      </c>
      <c r="E36" s="43">
        <v>22477.787401574802</v>
      </c>
    </row>
    <row r="37" spans="1:5" ht="12.75">
      <c r="A37" s="36" t="s">
        <v>175</v>
      </c>
      <c r="B37" s="38">
        <v>38</v>
      </c>
      <c r="C37" s="38">
        <v>651</v>
      </c>
      <c r="D37" s="46">
        <v>25346869</v>
      </c>
      <c r="E37" s="43">
        <v>38935.28264208909</v>
      </c>
    </row>
    <row r="38" spans="1:5" ht="12.75">
      <c r="A38" s="36" t="s">
        <v>176</v>
      </c>
      <c r="B38" s="38">
        <v>44</v>
      </c>
      <c r="C38" s="38">
        <v>1613</v>
      </c>
      <c r="D38" s="46">
        <v>65106925</v>
      </c>
      <c r="E38" s="43">
        <v>40363.87166769994</v>
      </c>
    </row>
    <row r="39" spans="1:5" ht="12.75">
      <c r="A39" s="36" t="s">
        <v>177</v>
      </c>
      <c r="B39" s="38">
        <v>155</v>
      </c>
      <c r="C39" s="38">
        <v>1849</v>
      </c>
      <c r="D39" s="46">
        <v>75802032</v>
      </c>
      <c r="E39" s="43">
        <v>40996.23147647377</v>
      </c>
    </row>
    <row r="40" spans="1:5" ht="12.75">
      <c r="A40" s="36" t="s">
        <v>178</v>
      </c>
      <c r="B40" s="38">
        <v>5</v>
      </c>
      <c r="C40" s="38">
        <v>48</v>
      </c>
      <c r="D40" s="46">
        <v>2967066</v>
      </c>
      <c r="E40" s="43">
        <v>61813.875</v>
      </c>
    </row>
    <row r="41" spans="1:5" ht="12.75">
      <c r="A41" s="36" t="s">
        <v>179</v>
      </c>
      <c r="B41" s="38">
        <v>80</v>
      </c>
      <c r="C41" s="38">
        <v>3747</v>
      </c>
      <c r="D41" s="46">
        <v>251879057</v>
      </c>
      <c r="E41" s="43">
        <v>67221.52575393648</v>
      </c>
    </row>
    <row r="42" spans="1:5" ht="12.75">
      <c r="A42" s="36" t="s">
        <v>180</v>
      </c>
      <c r="B42" s="38">
        <v>68</v>
      </c>
      <c r="C42" s="38">
        <v>2614</v>
      </c>
      <c r="D42" s="46">
        <v>122248948</v>
      </c>
      <c r="E42" s="43">
        <v>46767.003825554704</v>
      </c>
    </row>
    <row r="43" spans="1:5" ht="12.75">
      <c r="A43" s="36" t="s">
        <v>181</v>
      </c>
      <c r="B43" s="38">
        <v>55</v>
      </c>
      <c r="C43" s="38">
        <v>624</v>
      </c>
      <c r="D43" s="46">
        <v>28447435</v>
      </c>
      <c r="E43" s="43">
        <v>45588.83814102564</v>
      </c>
    </row>
    <row r="44" spans="1:5" ht="12.75">
      <c r="A44" s="36" t="s">
        <v>182</v>
      </c>
      <c r="B44" s="38">
        <v>66</v>
      </c>
      <c r="C44" s="38">
        <v>1601</v>
      </c>
      <c r="D44" s="46">
        <v>84465695</v>
      </c>
      <c r="E44" s="43">
        <v>52758.085571517804</v>
      </c>
    </row>
    <row r="45" spans="1:5" ht="12.75">
      <c r="A45" s="36" t="s">
        <v>183</v>
      </c>
      <c r="B45" s="38">
        <v>314</v>
      </c>
      <c r="C45" s="38">
        <v>6605</v>
      </c>
      <c r="D45" s="46">
        <v>270479319</v>
      </c>
      <c r="E45" s="43">
        <v>40950.69174867524</v>
      </c>
    </row>
    <row r="46" spans="1:5" ht="12.75">
      <c r="A46" s="36" t="s">
        <v>184</v>
      </c>
      <c r="B46" s="38">
        <v>150</v>
      </c>
      <c r="C46" s="38">
        <v>2034</v>
      </c>
      <c r="D46" s="46">
        <v>99623786</v>
      </c>
      <c r="E46" s="43">
        <v>48979.245821042285</v>
      </c>
    </row>
    <row r="47" spans="1:5" ht="12.75">
      <c r="A47" s="36" t="s">
        <v>185</v>
      </c>
      <c r="B47" s="38">
        <v>85</v>
      </c>
      <c r="C47" s="38">
        <v>4209</v>
      </c>
      <c r="D47" s="46">
        <v>272799923</v>
      </c>
      <c r="E47" s="43">
        <v>64813.47659776669</v>
      </c>
    </row>
    <row r="48" spans="1:5" ht="12.75">
      <c r="A48" s="36" t="s">
        <v>186</v>
      </c>
      <c r="B48" s="38">
        <v>37</v>
      </c>
      <c r="C48" s="38">
        <v>1586</v>
      </c>
      <c r="D48" s="46">
        <v>90240334</v>
      </c>
      <c r="E48" s="43">
        <v>56898.06683480454</v>
      </c>
    </row>
    <row r="49" spans="1:5" ht="12.75">
      <c r="A49" s="36" t="s">
        <v>187</v>
      </c>
      <c r="B49" s="38">
        <v>58</v>
      </c>
      <c r="C49" s="38">
        <v>3698</v>
      </c>
      <c r="D49" s="46">
        <v>182534092</v>
      </c>
      <c r="E49" s="43">
        <v>49360.219578150354</v>
      </c>
    </row>
    <row r="50" spans="1:5" ht="12.75">
      <c r="A50" s="36" t="s">
        <v>188</v>
      </c>
      <c r="B50" s="38">
        <v>73</v>
      </c>
      <c r="C50" s="38">
        <v>1606</v>
      </c>
      <c r="D50" s="46">
        <v>63368797</v>
      </c>
      <c r="E50" s="43">
        <v>39457.53237858033</v>
      </c>
    </row>
    <row r="51" spans="1:5" ht="12.75">
      <c r="A51" s="36" t="s">
        <v>189</v>
      </c>
      <c r="B51" s="38">
        <v>400</v>
      </c>
      <c r="C51" s="38">
        <v>8507</v>
      </c>
      <c r="D51" s="46">
        <v>355216671</v>
      </c>
      <c r="E51" s="43">
        <v>41755.80945104032</v>
      </c>
    </row>
    <row r="52" spans="4:5" ht="12.75">
      <c r="D52" s="46"/>
      <c r="E52" s="43"/>
    </row>
    <row r="53" spans="1:5" s="34" customFormat="1" ht="12.75">
      <c r="A53" s="34" t="s">
        <v>97</v>
      </c>
      <c r="B53" s="40">
        <v>3050</v>
      </c>
      <c r="C53" s="40">
        <v>16883</v>
      </c>
      <c r="D53" s="41">
        <v>1016480434</v>
      </c>
      <c r="E53" s="41">
        <v>60207.33483385654</v>
      </c>
    </row>
    <row r="54" spans="1:5" ht="12.75">
      <c r="A54" s="36" t="s">
        <v>190</v>
      </c>
      <c r="B54" s="38">
        <v>924</v>
      </c>
      <c r="C54" s="38">
        <v>8650</v>
      </c>
      <c r="D54" s="46">
        <v>478672146</v>
      </c>
      <c r="E54" s="43">
        <v>55337.82034682081</v>
      </c>
    </row>
    <row r="55" spans="1:5" ht="12.75">
      <c r="A55" s="36" t="s">
        <v>191</v>
      </c>
      <c r="B55" s="38">
        <v>501</v>
      </c>
      <c r="C55" s="38">
        <v>4990</v>
      </c>
      <c r="D55" s="46">
        <v>267410615</v>
      </c>
      <c r="E55" s="43">
        <v>53589.30160320641</v>
      </c>
    </row>
    <row r="56" spans="1:5" ht="12.75">
      <c r="A56" s="36" t="s">
        <v>192</v>
      </c>
      <c r="B56" s="38">
        <v>1626</v>
      </c>
      <c r="C56" s="38">
        <v>3243</v>
      </c>
      <c r="D56" s="46">
        <v>270397673</v>
      </c>
      <c r="E56" s="43">
        <v>83378.86925686093</v>
      </c>
    </row>
    <row r="57" spans="4:5" ht="12.75">
      <c r="D57" s="46"/>
      <c r="E57" s="43"/>
    </row>
    <row r="58" spans="1:5" s="34" customFormat="1" ht="12.75">
      <c r="A58" s="34" t="s">
        <v>98</v>
      </c>
      <c r="B58" s="40">
        <v>3979</v>
      </c>
      <c r="C58" s="40">
        <v>49630</v>
      </c>
      <c r="D58" s="41">
        <v>1314830556</v>
      </c>
      <c r="E58" s="41">
        <v>26492.65678017328</v>
      </c>
    </row>
    <row r="59" spans="1:5" ht="12.75">
      <c r="A59" s="36" t="s">
        <v>193</v>
      </c>
      <c r="B59" s="38">
        <v>441</v>
      </c>
      <c r="C59" s="38">
        <v>5402</v>
      </c>
      <c r="D59" s="46">
        <v>217534936</v>
      </c>
      <c r="E59" s="43">
        <v>40269.33283968901</v>
      </c>
    </row>
    <row r="60" spans="1:5" ht="12.75">
      <c r="A60" s="36" t="s">
        <v>194</v>
      </c>
      <c r="B60" s="38">
        <v>205</v>
      </c>
      <c r="C60" s="38">
        <v>1488</v>
      </c>
      <c r="D60" s="46">
        <v>43955290</v>
      </c>
      <c r="E60" s="43">
        <v>29539.845430107525</v>
      </c>
    </row>
    <row r="61" spans="1:5" ht="12.75">
      <c r="A61" s="36" t="s">
        <v>195</v>
      </c>
      <c r="B61" s="38">
        <v>164</v>
      </c>
      <c r="C61" s="38">
        <v>1140</v>
      </c>
      <c r="D61" s="46">
        <v>40658695</v>
      </c>
      <c r="E61" s="43">
        <v>35665.521929824565</v>
      </c>
    </row>
    <row r="62" spans="1:5" ht="12.75">
      <c r="A62" s="36" t="s">
        <v>196</v>
      </c>
      <c r="B62" s="38">
        <v>241</v>
      </c>
      <c r="C62" s="38">
        <v>3820</v>
      </c>
      <c r="D62" s="46">
        <v>120720027</v>
      </c>
      <c r="E62" s="43">
        <v>31602.101308900525</v>
      </c>
    </row>
    <row r="63" spans="1:5" ht="12.75">
      <c r="A63" s="36" t="s">
        <v>197</v>
      </c>
      <c r="B63" s="38">
        <v>699</v>
      </c>
      <c r="C63" s="38">
        <v>12021</v>
      </c>
      <c r="D63" s="46">
        <v>254700002</v>
      </c>
      <c r="E63" s="43">
        <v>21187.921304383995</v>
      </c>
    </row>
    <row r="64" spans="1:5" ht="12.75">
      <c r="A64" s="36" t="s">
        <v>198</v>
      </c>
      <c r="B64" s="38">
        <v>331</v>
      </c>
      <c r="C64" s="38">
        <v>5922</v>
      </c>
      <c r="D64" s="46">
        <v>209253122</v>
      </c>
      <c r="E64" s="43">
        <v>35334.8736913205</v>
      </c>
    </row>
    <row r="65" spans="1:5" ht="12.75">
      <c r="A65" s="36" t="s">
        <v>199</v>
      </c>
      <c r="B65" s="38">
        <v>306</v>
      </c>
      <c r="C65" s="38">
        <v>1834</v>
      </c>
      <c r="D65" s="46">
        <v>38536395</v>
      </c>
      <c r="E65" s="43">
        <v>21012.211014176664</v>
      </c>
    </row>
    <row r="66" spans="1:5" ht="12.75">
      <c r="A66" s="36" t="s">
        <v>200</v>
      </c>
      <c r="B66" s="38">
        <v>521</v>
      </c>
      <c r="C66" s="38">
        <v>5335</v>
      </c>
      <c r="D66" s="46">
        <v>95441865</v>
      </c>
      <c r="E66" s="43">
        <v>17889.759137769448</v>
      </c>
    </row>
    <row r="67" spans="1:5" ht="12.75">
      <c r="A67" s="36" t="s">
        <v>201</v>
      </c>
      <c r="B67" s="38">
        <v>246</v>
      </c>
      <c r="C67" s="38">
        <v>1791</v>
      </c>
      <c r="D67" s="46">
        <v>30906809</v>
      </c>
      <c r="E67" s="43">
        <v>17256.733109994417</v>
      </c>
    </row>
    <row r="68" spans="1:5" ht="12.75">
      <c r="A68" s="36" t="s">
        <v>202</v>
      </c>
      <c r="B68" s="38">
        <v>128</v>
      </c>
      <c r="C68" s="38">
        <v>6319</v>
      </c>
      <c r="D68" s="46">
        <v>134789942</v>
      </c>
      <c r="E68" s="43">
        <v>21330.89761038139</v>
      </c>
    </row>
    <row r="69" spans="1:5" ht="12.75">
      <c r="A69" s="36" t="s">
        <v>203</v>
      </c>
      <c r="B69" s="38">
        <v>476</v>
      </c>
      <c r="C69" s="38">
        <v>2759</v>
      </c>
      <c r="D69" s="46">
        <v>56166353</v>
      </c>
      <c r="E69" s="43">
        <v>20357.503805726712</v>
      </c>
    </row>
    <row r="70" spans="1:5" ht="12.75">
      <c r="A70" s="36" t="s">
        <v>204</v>
      </c>
      <c r="B70" s="38">
        <v>225</v>
      </c>
      <c r="C70" s="38">
        <v>1799</v>
      </c>
      <c r="D70" s="46">
        <v>72167120</v>
      </c>
      <c r="E70" s="43">
        <v>40115.13062812674</v>
      </c>
    </row>
    <row r="71" spans="4:5" ht="12.75">
      <c r="D71" s="46"/>
      <c r="E71" s="43"/>
    </row>
    <row r="72" spans="1:5" s="34" customFormat="1" ht="12.75">
      <c r="A72" s="34" t="s">
        <v>99</v>
      </c>
      <c r="B72" s="40">
        <v>752</v>
      </c>
      <c r="C72" s="40">
        <v>9414</v>
      </c>
      <c r="D72" s="41">
        <v>327216614</v>
      </c>
      <c r="E72" s="41">
        <v>34758.5100913533</v>
      </c>
    </row>
    <row r="73" spans="1:5" ht="12.75">
      <c r="A73" s="36" t="s">
        <v>205</v>
      </c>
      <c r="B73" s="38">
        <v>25</v>
      </c>
      <c r="C73" s="38">
        <v>427</v>
      </c>
      <c r="D73" s="46">
        <v>15916352</v>
      </c>
      <c r="E73" s="43">
        <v>37274.82903981265</v>
      </c>
    </row>
    <row r="74" spans="1:5" ht="12.75">
      <c r="A74" s="36" t="s">
        <v>206</v>
      </c>
      <c r="B74" s="38" t="s">
        <v>115</v>
      </c>
      <c r="C74" s="38" t="s">
        <v>115</v>
      </c>
      <c r="D74" s="43" t="s">
        <v>115</v>
      </c>
      <c r="E74" s="43" t="s">
        <v>115</v>
      </c>
    </row>
    <row r="75" spans="1:5" ht="12.75">
      <c r="A75" s="36" t="s">
        <v>207</v>
      </c>
      <c r="B75" s="38">
        <v>10</v>
      </c>
      <c r="C75" s="38">
        <v>166</v>
      </c>
      <c r="D75" s="46">
        <v>6124944</v>
      </c>
      <c r="E75" s="43">
        <v>36897.25301204819</v>
      </c>
    </row>
    <row r="76" spans="1:5" ht="12.75">
      <c r="A76" s="36" t="s">
        <v>208</v>
      </c>
      <c r="B76" s="38">
        <v>313</v>
      </c>
      <c r="C76" s="38">
        <v>2159</v>
      </c>
      <c r="D76" s="46">
        <v>96084303</v>
      </c>
      <c r="E76" s="43">
        <v>44504.07735062529</v>
      </c>
    </row>
    <row r="77" spans="1:5" ht="12.75">
      <c r="A77" s="36" t="s">
        <v>209</v>
      </c>
      <c r="B77" s="38">
        <v>111</v>
      </c>
      <c r="C77" s="38">
        <v>2170</v>
      </c>
      <c r="D77" s="46">
        <v>47488669</v>
      </c>
      <c r="E77" s="43">
        <v>21884.17926267281</v>
      </c>
    </row>
    <row r="78" spans="1:5" ht="12.75">
      <c r="A78" s="36" t="s">
        <v>210</v>
      </c>
      <c r="B78" s="38">
        <v>4</v>
      </c>
      <c r="C78" s="38">
        <v>49</v>
      </c>
      <c r="D78" s="46">
        <v>3084557</v>
      </c>
      <c r="E78" s="43">
        <v>62950.142857142855</v>
      </c>
    </row>
    <row r="79" spans="1:5" ht="12.75">
      <c r="A79" s="36" t="s">
        <v>211</v>
      </c>
      <c r="B79" s="38">
        <v>47</v>
      </c>
      <c r="C79" s="38">
        <v>242</v>
      </c>
      <c r="D79" s="46">
        <v>4900447</v>
      </c>
      <c r="E79" s="43">
        <v>20249.780991735537</v>
      </c>
    </row>
    <row r="80" spans="1:5" ht="12.75">
      <c r="A80" s="36" t="s">
        <v>212</v>
      </c>
      <c r="B80" s="38">
        <v>146</v>
      </c>
      <c r="C80" s="38">
        <v>1043</v>
      </c>
      <c r="D80" s="46">
        <v>41372311</v>
      </c>
      <c r="E80" s="43">
        <v>39666.645254074785</v>
      </c>
    </row>
    <row r="81" spans="1:5" ht="12.75">
      <c r="A81" s="36" t="s">
        <v>213</v>
      </c>
      <c r="B81" s="38">
        <v>0</v>
      </c>
      <c r="C81" s="38">
        <v>0</v>
      </c>
      <c r="D81" s="46">
        <v>0</v>
      </c>
      <c r="E81" s="43">
        <v>0</v>
      </c>
    </row>
    <row r="82" spans="1:5" ht="12.75">
      <c r="A82" s="36" t="s">
        <v>214</v>
      </c>
      <c r="B82" s="38">
        <v>65</v>
      </c>
      <c r="C82" s="38">
        <v>1965</v>
      </c>
      <c r="D82" s="46">
        <v>68388633</v>
      </c>
      <c r="E82" s="43">
        <v>34803.375572519086</v>
      </c>
    </row>
    <row r="83" spans="1:5" ht="12.75">
      <c r="A83" s="36" t="s">
        <v>215</v>
      </c>
      <c r="B83" s="38">
        <v>31</v>
      </c>
      <c r="C83" s="38">
        <v>1190</v>
      </c>
      <c r="D83" s="46">
        <v>43715335</v>
      </c>
      <c r="E83" s="43">
        <v>36735.575630252104</v>
      </c>
    </row>
    <row r="84" spans="4:5" ht="12.75">
      <c r="D84" s="46"/>
      <c r="E84" s="43"/>
    </row>
    <row r="85" spans="1:5" s="34" customFormat="1" ht="12.75">
      <c r="A85" s="34" t="s">
        <v>100</v>
      </c>
      <c r="B85" s="40">
        <v>696</v>
      </c>
      <c r="C85" s="40">
        <v>10671</v>
      </c>
      <c r="D85" s="41">
        <v>612643945</v>
      </c>
      <c r="E85" s="41">
        <v>57412.046199981254</v>
      </c>
    </row>
    <row r="86" spans="1:5" ht="12.75">
      <c r="A86" s="36" t="s">
        <v>216</v>
      </c>
      <c r="B86" s="38">
        <v>247</v>
      </c>
      <c r="C86" s="38">
        <v>2480</v>
      </c>
      <c r="D86" s="46">
        <v>151044536</v>
      </c>
      <c r="E86" s="43">
        <v>60905.05483870968</v>
      </c>
    </row>
    <row r="87" spans="1:5" ht="12.75">
      <c r="A87" s="36" t="s">
        <v>217</v>
      </c>
      <c r="B87" s="38">
        <v>103</v>
      </c>
      <c r="C87" s="38">
        <v>920</v>
      </c>
      <c r="D87" s="46">
        <v>23140233</v>
      </c>
      <c r="E87" s="43">
        <v>25152.42717391304</v>
      </c>
    </row>
    <row r="88" spans="1:5" ht="12.75">
      <c r="A88" s="36" t="s">
        <v>218</v>
      </c>
      <c r="B88" s="38">
        <v>33</v>
      </c>
      <c r="C88" s="38">
        <v>781</v>
      </c>
      <c r="D88" s="46">
        <v>40094005</v>
      </c>
      <c r="E88" s="43">
        <v>51336.75416133163</v>
      </c>
    </row>
    <row r="89" spans="1:5" ht="12.75">
      <c r="A89" s="36" t="s">
        <v>219</v>
      </c>
      <c r="B89" s="38">
        <v>0</v>
      </c>
      <c r="C89" s="38">
        <v>0</v>
      </c>
      <c r="D89" s="43">
        <v>0</v>
      </c>
      <c r="E89" s="43">
        <v>0</v>
      </c>
    </row>
    <row r="90" spans="1:5" ht="12.75">
      <c r="A90" s="36" t="s">
        <v>220</v>
      </c>
      <c r="B90" s="38">
        <v>133</v>
      </c>
      <c r="C90" s="38">
        <v>3361</v>
      </c>
      <c r="D90" s="46">
        <v>225918944</v>
      </c>
      <c r="E90" s="43">
        <v>67217.77566200536</v>
      </c>
    </row>
    <row r="91" spans="1:5" ht="12.75">
      <c r="A91" s="36" t="s">
        <v>221</v>
      </c>
      <c r="B91" s="38">
        <v>96</v>
      </c>
      <c r="C91" s="38">
        <v>2559</v>
      </c>
      <c r="D91" s="46">
        <v>155681114</v>
      </c>
      <c r="E91" s="43">
        <v>60836.69949198906</v>
      </c>
    </row>
    <row r="92" spans="1:5" ht="12.75">
      <c r="A92" s="36" t="s">
        <v>222</v>
      </c>
      <c r="B92" s="38">
        <v>85</v>
      </c>
      <c r="C92" s="38">
        <v>571</v>
      </c>
      <c r="D92" s="46">
        <v>16765113</v>
      </c>
      <c r="E92" s="43">
        <v>29360.96847635727</v>
      </c>
    </row>
    <row r="93" spans="4:5" ht="12.75">
      <c r="D93" s="46"/>
      <c r="E93" s="43"/>
    </row>
    <row r="94" spans="1:5" s="34" customFormat="1" ht="12.75">
      <c r="A94" s="34" t="s">
        <v>101</v>
      </c>
      <c r="B94" s="40">
        <v>1735</v>
      </c>
      <c r="C94" s="40">
        <v>25081</v>
      </c>
      <c r="D94" s="41">
        <v>1699664134</v>
      </c>
      <c r="E94" s="41">
        <v>67767.00027909574</v>
      </c>
    </row>
    <row r="95" spans="1:5" ht="12.75">
      <c r="A95" s="36" t="s">
        <v>223</v>
      </c>
      <c r="B95" s="38">
        <v>0</v>
      </c>
      <c r="C95" s="38">
        <v>0</v>
      </c>
      <c r="D95" s="46">
        <v>0</v>
      </c>
      <c r="E95" s="43">
        <v>0</v>
      </c>
    </row>
    <row r="96" spans="1:5" ht="12.75">
      <c r="A96" s="36" t="s">
        <v>224</v>
      </c>
      <c r="B96" s="38">
        <v>756</v>
      </c>
      <c r="C96" s="38">
        <v>11659</v>
      </c>
      <c r="D96" s="46">
        <v>579642339</v>
      </c>
      <c r="E96" s="43">
        <v>49716.299768419245</v>
      </c>
    </row>
    <row r="97" spans="1:5" ht="12.75">
      <c r="A97" s="36" t="s">
        <v>225</v>
      </c>
      <c r="B97" s="38">
        <v>263</v>
      </c>
      <c r="C97" s="38">
        <v>4189</v>
      </c>
      <c r="D97" s="46">
        <v>550377070</v>
      </c>
      <c r="E97" s="43">
        <v>131386.26641203152</v>
      </c>
    </row>
    <row r="98" spans="1:5" ht="12.75">
      <c r="A98" s="36" t="s">
        <v>226</v>
      </c>
      <c r="B98" s="38">
        <v>691</v>
      </c>
      <c r="C98" s="38">
        <v>9158</v>
      </c>
      <c r="D98" s="46">
        <v>564816499</v>
      </c>
      <c r="E98" s="43">
        <v>61674.655929242195</v>
      </c>
    </row>
    <row r="99" spans="1:5" ht="12.75">
      <c r="A99" s="36" t="s">
        <v>227</v>
      </c>
      <c r="B99" s="38">
        <v>26</v>
      </c>
      <c r="C99" s="38">
        <v>74</v>
      </c>
      <c r="D99" s="46">
        <v>4828226</v>
      </c>
      <c r="E99" s="43">
        <v>65246.2972972973</v>
      </c>
    </row>
    <row r="100" spans="4:5" ht="12.75">
      <c r="D100" s="46"/>
      <c r="E100" s="43"/>
    </row>
    <row r="101" spans="1:5" s="34" customFormat="1" ht="12.75">
      <c r="A101" s="34" t="s">
        <v>131</v>
      </c>
      <c r="B101" s="40">
        <v>1203</v>
      </c>
      <c r="C101" s="40">
        <v>6462</v>
      </c>
      <c r="D101" s="41">
        <v>236759244</v>
      </c>
      <c r="E101" s="41">
        <v>36638.69452181987</v>
      </c>
    </row>
    <row r="102" spans="1:5" ht="12.75">
      <c r="A102" s="36" t="s">
        <v>228</v>
      </c>
      <c r="B102" s="38">
        <v>946</v>
      </c>
      <c r="C102" s="38">
        <v>4535</v>
      </c>
      <c r="D102" s="46">
        <v>177539633</v>
      </c>
      <c r="E102" s="43">
        <v>39148.76141124587</v>
      </c>
    </row>
    <row r="103" spans="1:5" ht="12.75">
      <c r="A103" s="36" t="s">
        <v>229</v>
      </c>
      <c r="B103" s="38">
        <v>246</v>
      </c>
      <c r="C103" s="38">
        <v>1883</v>
      </c>
      <c r="D103" s="46">
        <v>55553215</v>
      </c>
      <c r="E103" s="43">
        <v>29502.50398300584</v>
      </c>
    </row>
    <row r="104" spans="1:5" ht="12.75">
      <c r="A104" s="36" t="s">
        <v>230</v>
      </c>
      <c r="B104" s="38">
        <v>11</v>
      </c>
      <c r="C104" s="38">
        <v>44</v>
      </c>
      <c r="D104" s="46">
        <v>3666396</v>
      </c>
      <c r="E104" s="43">
        <v>83327.18181818182</v>
      </c>
    </row>
    <row r="105" spans="2:5" ht="12.75">
      <c r="B105" s="40"/>
      <c r="D105" s="46"/>
      <c r="E105" s="43"/>
    </row>
    <row r="106" spans="1:5" s="34" customFormat="1" ht="12.75">
      <c r="A106" s="34" t="s">
        <v>103</v>
      </c>
      <c r="B106" s="40">
        <v>4120</v>
      </c>
      <c r="C106" s="40">
        <v>21643</v>
      </c>
      <c r="D106" s="41">
        <v>1334963306</v>
      </c>
      <c r="E106" s="41">
        <v>61681.06574874093</v>
      </c>
    </row>
    <row r="107" spans="1:5" ht="12.75">
      <c r="A107" s="36" t="s">
        <v>231</v>
      </c>
      <c r="B107" s="38">
        <v>4120</v>
      </c>
      <c r="C107" s="38">
        <v>21643</v>
      </c>
      <c r="D107" s="46">
        <v>1334963306</v>
      </c>
      <c r="E107" s="43">
        <v>61681.06574874093</v>
      </c>
    </row>
    <row r="108" spans="4:5" ht="12.75">
      <c r="D108" s="46"/>
      <c r="E108" s="43"/>
    </row>
    <row r="109" spans="1:5" s="34" customFormat="1" ht="12.75">
      <c r="A109" s="34" t="s">
        <v>132</v>
      </c>
      <c r="B109" s="40">
        <v>246</v>
      </c>
      <c r="C109" s="40">
        <v>9299</v>
      </c>
      <c r="D109" s="41">
        <v>969453637</v>
      </c>
      <c r="E109" s="41">
        <v>104253.53661684052</v>
      </c>
    </row>
    <row r="110" spans="1:5" ht="12.75">
      <c r="A110" s="36" t="s">
        <v>232</v>
      </c>
      <c r="B110" s="38">
        <v>246</v>
      </c>
      <c r="C110" s="38">
        <v>9299</v>
      </c>
      <c r="D110" s="46">
        <v>969453637</v>
      </c>
      <c r="E110" s="43">
        <v>104253.53661684052</v>
      </c>
    </row>
    <row r="111" spans="4:5" ht="12.75">
      <c r="D111" s="46"/>
      <c r="E111" s="43"/>
    </row>
    <row r="112" spans="1:5" s="34" customFormat="1" ht="12.75">
      <c r="A112" s="34" t="s">
        <v>105</v>
      </c>
      <c r="B112" s="40">
        <v>2385</v>
      </c>
      <c r="C112" s="40">
        <v>23922</v>
      </c>
      <c r="D112" s="41">
        <v>704718581</v>
      </c>
      <c r="E112" s="41">
        <v>29459.016010367028</v>
      </c>
    </row>
    <row r="113" spans="1:5" ht="12.75">
      <c r="A113" s="36" t="s">
        <v>233</v>
      </c>
      <c r="B113" s="38">
        <v>2234</v>
      </c>
      <c r="C113" s="38">
        <v>22351</v>
      </c>
      <c r="D113" s="46">
        <v>633641416</v>
      </c>
      <c r="E113" s="43">
        <v>28349.577915976915</v>
      </c>
    </row>
    <row r="114" spans="1:5" ht="12.75">
      <c r="A114" s="36" t="s">
        <v>234</v>
      </c>
      <c r="B114" s="38">
        <v>151</v>
      </c>
      <c r="C114" s="38">
        <v>1571</v>
      </c>
      <c r="D114" s="46">
        <v>71077165</v>
      </c>
      <c r="E114" s="43">
        <v>45243.26225334182</v>
      </c>
    </row>
    <row r="115" spans="4:5" ht="12.75">
      <c r="D115" s="46"/>
      <c r="E115" s="43"/>
    </row>
    <row r="116" spans="1:5" s="34" customFormat="1" ht="12.75">
      <c r="A116" s="34" t="s">
        <v>106</v>
      </c>
      <c r="B116" s="40">
        <v>507</v>
      </c>
      <c r="C116" s="40">
        <v>18799</v>
      </c>
      <c r="D116" s="41">
        <v>820246597</v>
      </c>
      <c r="E116" s="41">
        <v>43632.45901377733</v>
      </c>
    </row>
    <row r="117" spans="1:5" ht="12.75">
      <c r="A117" s="36" t="s">
        <v>235</v>
      </c>
      <c r="B117" s="38">
        <v>507</v>
      </c>
      <c r="C117" s="38">
        <v>18799</v>
      </c>
      <c r="D117" s="46">
        <v>820246597</v>
      </c>
      <c r="E117" s="43">
        <v>43632.45901377733</v>
      </c>
    </row>
    <row r="118" spans="4:5" ht="12.75">
      <c r="D118" s="46"/>
      <c r="E118" s="43"/>
    </row>
    <row r="119" spans="1:5" s="34" customFormat="1" ht="12.75">
      <c r="A119" s="34" t="s">
        <v>107</v>
      </c>
      <c r="B119" s="40">
        <v>3041</v>
      </c>
      <c r="C119" s="40">
        <v>76511</v>
      </c>
      <c r="D119" s="41">
        <v>3009371219</v>
      </c>
      <c r="E119" s="41">
        <v>39332.53021134216</v>
      </c>
    </row>
    <row r="120" spans="1:5" ht="12.75">
      <c r="A120" s="36" t="s">
        <v>236</v>
      </c>
      <c r="B120" s="38">
        <v>1997</v>
      </c>
      <c r="C120" s="38">
        <v>22927</v>
      </c>
      <c r="D120" s="46">
        <v>1101167158</v>
      </c>
      <c r="E120" s="43">
        <v>48029.27369477036</v>
      </c>
    </row>
    <row r="121" spans="1:5" ht="12.75">
      <c r="A121" s="36" t="s">
        <v>237</v>
      </c>
      <c r="B121" s="38">
        <v>25</v>
      </c>
      <c r="C121" s="38">
        <v>24613</v>
      </c>
      <c r="D121" s="46">
        <v>1174252353</v>
      </c>
      <c r="E121" s="43">
        <v>47708.62361353756</v>
      </c>
    </row>
    <row r="122" spans="1:5" ht="12.75">
      <c r="A122" s="36" t="s">
        <v>238</v>
      </c>
      <c r="B122" s="38">
        <v>439</v>
      </c>
      <c r="C122" s="38">
        <v>18349</v>
      </c>
      <c r="D122" s="46">
        <v>499519428</v>
      </c>
      <c r="E122" s="43">
        <v>27223.25074935964</v>
      </c>
    </row>
    <row r="123" spans="1:5" ht="12.75">
      <c r="A123" s="36" t="s">
        <v>239</v>
      </c>
      <c r="B123" s="38">
        <v>582</v>
      </c>
      <c r="C123" s="38">
        <v>10622</v>
      </c>
      <c r="D123" s="46">
        <v>234432280</v>
      </c>
      <c r="E123" s="43">
        <v>22070.446243645263</v>
      </c>
    </row>
    <row r="124" spans="4:5" ht="12.75">
      <c r="D124" s="46"/>
      <c r="E124" s="43"/>
    </row>
    <row r="125" spans="1:5" s="34" customFormat="1" ht="12.75">
      <c r="A125" s="34" t="s">
        <v>134</v>
      </c>
      <c r="B125" s="40">
        <v>571</v>
      </c>
      <c r="C125" s="40">
        <v>8050</v>
      </c>
      <c r="D125" s="41">
        <v>186745770</v>
      </c>
      <c r="E125" s="41">
        <v>23198.232298136645</v>
      </c>
    </row>
    <row r="126" spans="1:5" ht="12.75">
      <c r="A126" s="36" t="s">
        <v>240</v>
      </c>
      <c r="B126" s="38">
        <v>145</v>
      </c>
      <c r="C126" s="38">
        <v>1295</v>
      </c>
      <c r="D126" s="46">
        <v>33486275</v>
      </c>
      <c r="E126" s="43">
        <v>25858.127413127415</v>
      </c>
    </row>
    <row r="127" spans="1:5" ht="12.75">
      <c r="A127" s="36" t="s">
        <v>241</v>
      </c>
      <c r="B127" s="38">
        <v>47</v>
      </c>
      <c r="C127" s="38">
        <v>809</v>
      </c>
      <c r="D127" s="46">
        <v>20052630</v>
      </c>
      <c r="E127" s="43">
        <v>24786.934487021015</v>
      </c>
    </row>
    <row r="128" spans="1:5" ht="12.75">
      <c r="A128" s="36" t="s">
        <v>242</v>
      </c>
      <c r="B128" s="38">
        <v>379</v>
      </c>
      <c r="C128" s="38">
        <v>5946</v>
      </c>
      <c r="D128" s="46">
        <v>133206865</v>
      </c>
      <c r="E128" s="43">
        <v>22402.769088462832</v>
      </c>
    </row>
    <row r="129" spans="4:5" ht="12.75">
      <c r="D129" s="46"/>
      <c r="E129" s="43"/>
    </row>
    <row r="130" spans="1:5" s="34" customFormat="1" ht="12.75">
      <c r="A130" s="34" t="s">
        <v>109</v>
      </c>
      <c r="B130" s="40">
        <v>2862</v>
      </c>
      <c r="C130" s="40">
        <v>42833</v>
      </c>
      <c r="D130" s="41">
        <v>673926062</v>
      </c>
      <c r="E130" s="41">
        <v>15733.80482338384</v>
      </c>
    </row>
    <row r="131" spans="1:5" ht="12.75">
      <c r="A131" s="36" t="s">
        <v>243</v>
      </c>
      <c r="B131" s="38">
        <v>214</v>
      </c>
      <c r="C131" s="38">
        <v>4026</v>
      </c>
      <c r="D131" s="46">
        <v>96550361</v>
      </c>
      <c r="E131" s="43">
        <v>23981.70914058619</v>
      </c>
    </row>
    <row r="132" spans="1:5" ht="12.75">
      <c r="A132" s="36" t="s">
        <v>244</v>
      </c>
      <c r="B132" s="38">
        <v>2648</v>
      </c>
      <c r="C132" s="38">
        <v>38807</v>
      </c>
      <c r="D132" s="46">
        <v>577375701</v>
      </c>
      <c r="E132" s="43">
        <v>14878.13283685933</v>
      </c>
    </row>
    <row r="133" spans="4:5" ht="12.75">
      <c r="D133" s="46"/>
      <c r="E133" s="43"/>
    </row>
    <row r="134" spans="1:5" s="34" customFormat="1" ht="12.75">
      <c r="A134" s="34" t="s">
        <v>135</v>
      </c>
      <c r="B134" s="40">
        <v>3554</v>
      </c>
      <c r="C134" s="40">
        <v>18250</v>
      </c>
      <c r="D134" s="41">
        <v>477062566</v>
      </c>
      <c r="E134" s="41">
        <v>26140.414575342467</v>
      </c>
    </row>
    <row r="135" spans="1:5" ht="12.75">
      <c r="A135" s="36" t="s">
        <v>245</v>
      </c>
      <c r="B135" s="38">
        <v>958</v>
      </c>
      <c r="C135" s="38">
        <v>3823</v>
      </c>
      <c r="D135" s="46">
        <v>137222008</v>
      </c>
      <c r="E135" s="43">
        <v>35893.802772691604</v>
      </c>
    </row>
    <row r="136" spans="1:5" ht="12.75">
      <c r="A136" s="36" t="s">
        <v>246</v>
      </c>
      <c r="B136" s="38">
        <v>972</v>
      </c>
      <c r="C136" s="38">
        <v>5552</v>
      </c>
      <c r="D136" s="46">
        <v>120691854</v>
      </c>
      <c r="E136" s="43">
        <v>21738.446325648416</v>
      </c>
    </row>
    <row r="137" spans="1:5" ht="12.75">
      <c r="A137" s="36" t="s">
        <v>247</v>
      </c>
      <c r="B137" s="38">
        <v>884</v>
      </c>
      <c r="C137" s="38">
        <v>7696</v>
      </c>
      <c r="D137" s="46">
        <v>195283699</v>
      </c>
      <c r="E137" s="43">
        <v>25374.701013513513</v>
      </c>
    </row>
    <row r="138" spans="1:5" ht="12.75">
      <c r="A138" s="36" t="s">
        <v>248</v>
      </c>
      <c r="B138" s="38">
        <v>741</v>
      </c>
      <c r="C138" s="38">
        <v>1179</v>
      </c>
      <c r="D138" s="46">
        <v>23865005</v>
      </c>
      <c r="E138" s="43">
        <v>20241.734520780323</v>
      </c>
    </row>
    <row r="139" spans="4:5" ht="12.75">
      <c r="D139" s="46"/>
      <c r="E139" s="43"/>
    </row>
    <row r="140" spans="1:5" s="34" customFormat="1" ht="12.75">
      <c r="A140" s="34" t="s">
        <v>249</v>
      </c>
      <c r="B140" s="40">
        <v>77</v>
      </c>
      <c r="C140" s="40">
        <v>30</v>
      </c>
      <c r="D140" s="49">
        <v>799196</v>
      </c>
      <c r="E140" s="41">
        <v>26639.866666666665</v>
      </c>
    </row>
    <row r="141" spans="4:5" ht="12.75">
      <c r="D141" s="46"/>
      <c r="E141" s="43"/>
    </row>
    <row r="142" spans="1:5" s="34" customFormat="1" ht="12.75">
      <c r="A142" s="34" t="s">
        <v>111</v>
      </c>
      <c r="B142" s="50">
        <v>707</v>
      </c>
      <c r="C142" s="50">
        <v>61774</v>
      </c>
      <c r="D142" s="51">
        <v>3449360179</v>
      </c>
      <c r="E142" s="52">
        <v>55838.381503545184</v>
      </c>
    </row>
    <row r="143" spans="1:5" ht="12.75">
      <c r="A143" s="36" t="s">
        <v>250</v>
      </c>
      <c r="B143" s="53">
        <v>182</v>
      </c>
      <c r="C143" s="53">
        <v>9962</v>
      </c>
      <c r="D143" s="54">
        <v>703127174</v>
      </c>
      <c r="E143" s="55">
        <v>70580.92491467576</v>
      </c>
    </row>
    <row r="144" spans="1:5" ht="12.75">
      <c r="A144" s="36" t="s">
        <v>251</v>
      </c>
      <c r="B144" s="53">
        <v>109</v>
      </c>
      <c r="C144" s="53">
        <v>16246</v>
      </c>
      <c r="D144" s="54">
        <v>937506044</v>
      </c>
      <c r="E144" s="55">
        <v>57706.88440231442</v>
      </c>
    </row>
    <row r="145" spans="1:5" ht="12.75">
      <c r="A145" s="36" t="s">
        <v>252</v>
      </c>
      <c r="B145" s="53">
        <v>417</v>
      </c>
      <c r="C145" s="53">
        <v>35566</v>
      </c>
      <c r="D145" s="54">
        <v>1808726961</v>
      </c>
      <c r="E145" s="55">
        <v>50855.5069729517</v>
      </c>
    </row>
    <row r="148" spans="1:9" ht="12.75">
      <c r="A148" s="75" t="s">
        <v>145</v>
      </c>
      <c r="B148" s="75"/>
      <c r="C148" s="75"/>
      <c r="D148" s="75"/>
      <c r="E148" s="75"/>
      <c r="F148" s="56"/>
      <c r="G148" s="56"/>
      <c r="H148" s="56"/>
      <c r="I148" s="56"/>
    </row>
    <row r="149" spans="1:9" ht="12.75">
      <c r="A149" s="76" t="s">
        <v>253</v>
      </c>
      <c r="B149" s="76"/>
      <c r="C149" s="76"/>
      <c r="D149" s="76"/>
      <c r="E149" s="76"/>
      <c r="F149" s="57"/>
      <c r="G149" s="57"/>
      <c r="H149" s="57"/>
      <c r="I149" s="57"/>
    </row>
    <row r="150" spans="1:9" ht="12.75">
      <c r="A150" s="76" t="s">
        <v>147</v>
      </c>
      <c r="B150" s="76"/>
      <c r="C150" s="76"/>
      <c r="D150" s="76"/>
      <c r="E150" s="76"/>
      <c r="F150" s="57"/>
      <c r="G150" s="57"/>
      <c r="H150" s="57"/>
      <c r="I150" s="57"/>
    </row>
    <row r="151" spans="1:9" ht="12.75">
      <c r="A151" s="76" t="s">
        <v>254</v>
      </c>
      <c r="B151" s="76"/>
      <c r="C151" s="76"/>
      <c r="D151" s="76"/>
      <c r="E151" s="76"/>
      <c r="F151" s="57"/>
      <c r="G151" s="57"/>
      <c r="H151" s="57"/>
      <c r="I151" s="57"/>
    </row>
    <row r="162" ht="12.75">
      <c r="D162" s="39"/>
    </row>
    <row r="164" ht="12.75">
      <c r="D164" s="48"/>
    </row>
    <row r="173" spans="1:5" ht="12.75">
      <c r="A173" s="73"/>
      <c r="B173" s="73"/>
      <c r="C173" s="73"/>
      <c r="D173" s="73"/>
      <c r="E173" s="73"/>
    </row>
    <row r="174" spans="1:5" ht="12.75">
      <c r="A174" s="73"/>
      <c r="B174" s="73"/>
      <c r="C174" s="73"/>
      <c r="D174" s="73"/>
      <c r="E174" s="73"/>
    </row>
    <row r="175" spans="1:5" ht="12.75">
      <c r="A175" s="73"/>
      <c r="B175" s="73"/>
      <c r="C175" s="73"/>
      <c r="D175" s="73"/>
      <c r="E175" s="73"/>
    </row>
    <row r="176" spans="1:5" ht="12.75">
      <c r="A176" s="73"/>
      <c r="B176" s="73"/>
      <c r="C176" s="73"/>
      <c r="D176" s="73"/>
      <c r="E176" s="73"/>
    </row>
    <row r="177" spans="1:5" ht="12.75">
      <c r="A177" s="73"/>
      <c r="B177" s="73"/>
      <c r="C177" s="73"/>
      <c r="D177" s="73"/>
      <c r="E177" s="73"/>
    </row>
    <row r="178" spans="1:5" ht="12.75">
      <c r="A178" s="73"/>
      <c r="B178" s="73"/>
      <c r="C178" s="73"/>
      <c r="D178" s="73"/>
      <c r="E178" s="73"/>
    </row>
    <row r="179" spans="1:5" ht="12.75">
      <c r="A179" s="73"/>
      <c r="B179" s="73"/>
      <c r="C179" s="73"/>
      <c r="D179" s="73"/>
      <c r="E179" s="73"/>
    </row>
    <row r="180" spans="1:5" ht="12.75">
      <c r="A180" s="73"/>
      <c r="B180" s="73"/>
      <c r="C180" s="73"/>
      <c r="D180" s="73"/>
      <c r="E180" s="73"/>
    </row>
    <row r="181" spans="1:5" ht="12.75">
      <c r="A181" s="73"/>
      <c r="B181" s="73"/>
      <c r="C181" s="73"/>
      <c r="D181" s="73"/>
      <c r="E181" s="73"/>
    </row>
    <row r="182" spans="1:5" ht="12.75">
      <c r="A182" s="73"/>
      <c r="B182" s="73"/>
      <c r="C182" s="73"/>
      <c r="D182" s="73"/>
      <c r="E182" s="73"/>
    </row>
    <row r="183" spans="1:5" ht="12.75">
      <c r="A183" s="73"/>
      <c r="B183" s="73"/>
      <c r="C183" s="73"/>
      <c r="D183" s="73"/>
      <c r="E183" s="73"/>
    </row>
    <row r="184" spans="1:5" ht="12.75">
      <c r="A184" s="73"/>
      <c r="B184" s="73"/>
      <c r="C184" s="73"/>
      <c r="D184" s="73"/>
      <c r="E184" s="73"/>
    </row>
    <row r="185" spans="1:5" ht="12.75">
      <c r="A185" s="73"/>
      <c r="B185" s="73"/>
      <c r="C185" s="73"/>
      <c r="D185" s="73"/>
      <c r="E185" s="73"/>
    </row>
    <row r="186" spans="1:5" ht="12.75">
      <c r="A186" s="73"/>
      <c r="B186" s="73"/>
      <c r="C186" s="73"/>
      <c r="D186" s="73"/>
      <c r="E186" s="73"/>
    </row>
    <row r="187" spans="1:5" ht="12.75">
      <c r="A187" s="73"/>
      <c r="B187" s="73"/>
      <c r="C187" s="73"/>
      <c r="D187" s="73"/>
      <c r="E187" s="73"/>
    </row>
    <row r="188" spans="1:5" ht="12.75">
      <c r="A188" s="73"/>
      <c r="B188" s="73"/>
      <c r="C188" s="73"/>
      <c r="D188" s="73"/>
      <c r="E188" s="73"/>
    </row>
    <row r="189" spans="1:5" ht="12.75">
      <c r="A189" s="73"/>
      <c r="B189" s="73"/>
      <c r="C189" s="73"/>
      <c r="D189" s="73"/>
      <c r="E189" s="73"/>
    </row>
    <row r="190" spans="1:5" ht="12.75">
      <c r="A190" s="73"/>
      <c r="B190" s="73"/>
      <c r="C190" s="73"/>
      <c r="D190" s="73"/>
      <c r="E190" s="73"/>
    </row>
    <row r="191" spans="1:5" ht="12.75">
      <c r="A191" s="73"/>
      <c r="B191" s="73"/>
      <c r="C191" s="73"/>
      <c r="D191" s="73"/>
      <c r="E191" s="73"/>
    </row>
    <row r="192" spans="1:5" ht="12.75">
      <c r="A192" s="73"/>
      <c r="B192" s="73"/>
      <c r="C192" s="73"/>
      <c r="D192" s="73"/>
      <c r="E192" s="73"/>
    </row>
    <row r="193" spans="1:5" ht="12.75">
      <c r="A193" s="73"/>
      <c r="B193" s="73"/>
      <c r="C193" s="73"/>
      <c r="D193" s="73"/>
      <c r="E193" s="73"/>
    </row>
    <row r="194" spans="1:5" ht="12.75">
      <c r="A194" s="73"/>
      <c r="B194" s="73"/>
      <c r="C194" s="73"/>
      <c r="D194" s="73"/>
      <c r="E194" s="73"/>
    </row>
    <row r="195" spans="1:5" ht="12.75">
      <c r="A195" s="73"/>
      <c r="B195" s="73"/>
      <c r="C195" s="73"/>
      <c r="D195" s="73"/>
      <c r="E195" s="73"/>
    </row>
    <row r="196" spans="1:5" ht="12.75">
      <c r="A196" s="73"/>
      <c r="B196" s="73"/>
      <c r="C196" s="73"/>
      <c r="D196" s="73"/>
      <c r="E196" s="73"/>
    </row>
    <row r="197" spans="1:5" ht="12.75">
      <c r="A197" s="73"/>
      <c r="B197" s="73"/>
      <c r="C197" s="73"/>
      <c r="D197" s="73"/>
      <c r="E197" s="73"/>
    </row>
    <row r="198" spans="1:5" ht="12.75">
      <c r="A198" s="73"/>
      <c r="B198" s="73"/>
      <c r="C198" s="73"/>
      <c r="D198" s="73"/>
      <c r="E198" s="73"/>
    </row>
    <row r="199" spans="1:5" ht="12.75">
      <c r="A199" s="73"/>
      <c r="B199" s="73"/>
      <c r="C199" s="73"/>
      <c r="D199" s="73"/>
      <c r="E199" s="73"/>
    </row>
    <row r="200" spans="1:5" ht="12.75">
      <c r="A200" s="73"/>
      <c r="B200" s="73"/>
      <c r="C200" s="73"/>
      <c r="D200" s="73"/>
      <c r="E200" s="73"/>
    </row>
    <row r="201" spans="1:5" ht="12.75">
      <c r="A201" s="73"/>
      <c r="B201" s="73"/>
      <c r="C201" s="73"/>
      <c r="D201" s="73"/>
      <c r="E201" s="73"/>
    </row>
    <row r="202" spans="1:5" ht="12.75">
      <c r="A202" s="73"/>
      <c r="B202" s="73"/>
      <c r="C202" s="73"/>
      <c r="D202" s="73"/>
      <c r="E202" s="73"/>
    </row>
    <row r="203" spans="1:5" ht="12.75">
      <c r="A203" s="73"/>
      <c r="B203" s="73"/>
      <c r="C203" s="73"/>
      <c r="D203" s="73"/>
      <c r="E203" s="73"/>
    </row>
    <row r="204" spans="1:5" ht="12.75">
      <c r="A204" s="73"/>
      <c r="B204" s="73"/>
      <c r="C204" s="73"/>
      <c r="D204" s="73"/>
      <c r="E204" s="73"/>
    </row>
    <row r="205" spans="1:5" ht="12.75">
      <c r="A205" s="73"/>
      <c r="B205" s="73"/>
      <c r="C205" s="73"/>
      <c r="D205" s="73"/>
      <c r="E205" s="73"/>
    </row>
    <row r="206" spans="1:5" ht="12.75">
      <c r="A206" s="73"/>
      <c r="B206" s="73"/>
      <c r="C206" s="73"/>
      <c r="D206" s="73"/>
      <c r="E206" s="73"/>
    </row>
    <row r="207" spans="1:5" ht="12.75">
      <c r="A207" s="73"/>
      <c r="B207" s="73"/>
      <c r="C207" s="73"/>
      <c r="D207" s="73"/>
      <c r="E207" s="73"/>
    </row>
    <row r="208" spans="1:5" ht="12.75">
      <c r="A208" s="73"/>
      <c r="B208" s="73"/>
      <c r="C208" s="73"/>
      <c r="D208" s="73"/>
      <c r="E208" s="73"/>
    </row>
    <row r="209" spans="1:5" ht="12.75">
      <c r="A209" s="73"/>
      <c r="B209" s="73"/>
      <c r="C209" s="73"/>
      <c r="D209" s="73"/>
      <c r="E209" s="73"/>
    </row>
    <row r="210" spans="1:5" ht="12.75">
      <c r="A210" s="73"/>
      <c r="B210" s="73"/>
      <c r="C210" s="73"/>
      <c r="D210" s="73"/>
      <c r="E210" s="73"/>
    </row>
    <row r="211" spans="1:5" ht="12.75">
      <c r="A211" s="73"/>
      <c r="B211" s="73"/>
      <c r="C211" s="73"/>
      <c r="D211" s="73"/>
      <c r="E211" s="73"/>
    </row>
    <row r="212" spans="1:5" ht="12.75">
      <c r="A212" s="73"/>
      <c r="B212" s="73"/>
      <c r="C212" s="73"/>
      <c r="D212" s="73"/>
      <c r="E212" s="73"/>
    </row>
    <row r="213" spans="1:5" ht="12.75">
      <c r="A213" s="73"/>
      <c r="B213" s="73"/>
      <c r="C213" s="73"/>
      <c r="D213" s="73"/>
      <c r="E213" s="73"/>
    </row>
    <row r="214" spans="1:5" ht="12.75">
      <c r="A214" s="73"/>
      <c r="B214" s="73"/>
      <c r="C214" s="73"/>
      <c r="D214" s="73"/>
      <c r="E214" s="73"/>
    </row>
    <row r="215" spans="1:5" ht="12.75">
      <c r="A215" s="73"/>
      <c r="B215" s="73"/>
      <c r="C215" s="73"/>
      <c r="D215" s="73"/>
      <c r="E215" s="73"/>
    </row>
    <row r="216" spans="1:5" ht="12.75">
      <c r="A216" s="73"/>
      <c r="B216" s="73"/>
      <c r="C216" s="73"/>
      <c r="D216" s="73"/>
      <c r="E216" s="73"/>
    </row>
    <row r="217" spans="1:5" ht="12.75">
      <c r="A217" s="73"/>
      <c r="B217" s="73"/>
      <c r="C217" s="73"/>
      <c r="D217" s="73"/>
      <c r="E217" s="73"/>
    </row>
    <row r="218" spans="1:5" ht="12.75">
      <c r="A218" s="73"/>
      <c r="B218" s="73"/>
      <c r="C218" s="73"/>
      <c r="D218" s="73"/>
      <c r="E218" s="73"/>
    </row>
    <row r="219" spans="1:5" ht="12.75">
      <c r="A219" s="73"/>
      <c r="B219" s="73"/>
      <c r="C219" s="73"/>
      <c r="D219" s="73"/>
      <c r="E219" s="73"/>
    </row>
    <row r="220" spans="1:5" ht="12.75">
      <c r="A220" s="73"/>
      <c r="B220" s="73"/>
      <c r="C220" s="73"/>
      <c r="D220" s="73"/>
      <c r="E220" s="73"/>
    </row>
    <row r="221" spans="1:5" ht="12.75">
      <c r="A221" s="73"/>
      <c r="B221" s="73"/>
      <c r="C221" s="73"/>
      <c r="D221" s="73"/>
      <c r="E221" s="73"/>
    </row>
    <row r="222" spans="1:5" ht="12.75">
      <c r="A222" s="73"/>
      <c r="B222" s="73"/>
      <c r="C222" s="73"/>
      <c r="D222" s="73"/>
      <c r="E222" s="73"/>
    </row>
    <row r="223" spans="1:5" ht="12.75">
      <c r="A223" s="73"/>
      <c r="B223" s="73"/>
      <c r="C223" s="73"/>
      <c r="D223" s="73"/>
      <c r="E223" s="73"/>
    </row>
    <row r="224" spans="1:5" ht="12.75">
      <c r="A224" s="73"/>
      <c r="B224" s="73"/>
      <c r="C224" s="73"/>
      <c r="D224" s="73"/>
      <c r="E224" s="73"/>
    </row>
    <row r="225" spans="1:5" ht="12.75">
      <c r="A225" s="73"/>
      <c r="B225" s="73"/>
      <c r="C225" s="73"/>
      <c r="D225" s="73"/>
      <c r="E225" s="73"/>
    </row>
    <row r="226" spans="1:5" ht="12.75">
      <c r="A226" s="73"/>
      <c r="B226" s="73"/>
      <c r="C226" s="73"/>
      <c r="D226" s="73"/>
      <c r="E226" s="73"/>
    </row>
    <row r="227" spans="1:5" ht="12.75">
      <c r="A227" s="73"/>
      <c r="B227" s="73"/>
      <c r="C227" s="73"/>
      <c r="D227" s="73"/>
      <c r="E227" s="73"/>
    </row>
    <row r="228" spans="1:5" ht="12.75">
      <c r="A228" s="73"/>
      <c r="B228" s="73"/>
      <c r="C228" s="73"/>
      <c r="D228" s="73"/>
      <c r="E228" s="73"/>
    </row>
    <row r="229" spans="1:5" ht="12.75">
      <c r="A229" s="73"/>
      <c r="B229" s="73"/>
      <c r="C229" s="73"/>
      <c r="D229" s="73"/>
      <c r="E229" s="73"/>
    </row>
  </sheetData>
  <sheetProtection/>
  <mergeCells count="7">
    <mergeCell ref="A173:E229"/>
    <mergeCell ref="A1:E1"/>
    <mergeCell ref="A2:E2"/>
    <mergeCell ref="A148:E148"/>
    <mergeCell ref="A149:E149"/>
    <mergeCell ref="A150:E150"/>
    <mergeCell ref="A151:E151"/>
  </mergeCells>
  <printOptions horizontalCentered="1"/>
  <pageMargins left="0.5" right="0.5" top="0.51" bottom="0.47" header="0.5" footer="0.5"/>
  <pageSetup fitToHeight="0" fitToWidth="1" horizontalDpi="600" verticalDpi="600" orientation="portrait" scale="94" r:id="rId1"/>
  <rowBreaks count="2" manualBreakCount="2">
    <brk id="57" max="255" man="1"/>
    <brk id="11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5"/>
  <sheetViews>
    <sheetView showGridLines="0" zoomScalePageLayoutView="0" workbookViewId="0" topLeftCell="A118">
      <selection activeCell="B148" sqref="B148"/>
    </sheetView>
  </sheetViews>
  <sheetFormatPr defaultColWidth="9.140625" defaultRowHeight="12.75"/>
  <cols>
    <col min="1" max="1" width="5.140625" style="2" customWidth="1"/>
    <col min="2" max="2" width="46.28125" style="2" bestFit="1" customWidth="1"/>
    <col min="3" max="3" width="12.00390625" style="11" bestFit="1" customWidth="1"/>
    <col min="4" max="4" width="14.28125" style="11" customWidth="1"/>
    <col min="5" max="5" width="18.8515625" style="2" bestFit="1" customWidth="1"/>
    <col min="6" max="6" width="14.8515625" style="11" bestFit="1" customWidth="1"/>
    <col min="7" max="16384" width="9.140625" style="2" customWidth="1"/>
  </cols>
  <sheetData>
    <row r="1" spans="1:6" s="23" customFormat="1" ht="12.75">
      <c r="A1" s="79" t="s">
        <v>91</v>
      </c>
      <c r="B1" s="79"/>
      <c r="C1" s="79"/>
      <c r="D1" s="79"/>
      <c r="E1" s="79"/>
      <c r="F1" s="79"/>
    </row>
    <row r="2" spans="1:6" s="23" customFormat="1" ht="12.75">
      <c r="A2" s="79" t="s">
        <v>152</v>
      </c>
      <c r="B2" s="79"/>
      <c r="C2" s="79"/>
      <c r="D2" s="79"/>
      <c r="E2" s="79"/>
      <c r="F2" s="79"/>
    </row>
    <row r="4" spans="3:6" s="5" customFormat="1" ht="12.75">
      <c r="C4" s="22" t="s">
        <v>126</v>
      </c>
      <c r="D4" s="22" t="s">
        <v>88</v>
      </c>
      <c r="E4" s="24" t="s">
        <v>121</v>
      </c>
      <c r="F4" s="22" t="s">
        <v>88</v>
      </c>
    </row>
    <row r="5" spans="3:6" s="5" customFormat="1" ht="12.75">
      <c r="C5" s="22" t="s">
        <v>127</v>
      </c>
      <c r="D5" s="22" t="s">
        <v>89</v>
      </c>
      <c r="E5" s="24" t="s">
        <v>123</v>
      </c>
      <c r="F5" s="22" t="s">
        <v>124</v>
      </c>
    </row>
    <row r="6" spans="3:5" ht="12.75">
      <c r="C6" s="13"/>
      <c r="E6" s="25"/>
    </row>
    <row r="7" spans="1:6" s="5" customFormat="1" ht="12.75">
      <c r="A7" s="5" t="s">
        <v>92</v>
      </c>
      <c r="C7" s="12">
        <v>36135</v>
      </c>
      <c r="D7" s="12">
        <v>480232</v>
      </c>
      <c r="E7" s="26">
        <v>19989951238</v>
      </c>
      <c r="F7" s="26">
        <v>41625.61269969515</v>
      </c>
    </row>
    <row r="8" spans="1:6" s="5" customFormat="1" ht="12.75">
      <c r="A8" s="5" t="s">
        <v>93</v>
      </c>
      <c r="C8" s="12">
        <v>35422</v>
      </c>
      <c r="D8" s="12">
        <v>417728</v>
      </c>
      <c r="E8" s="26">
        <v>16636774694</v>
      </c>
      <c r="F8" s="26">
        <v>39826.812409031714</v>
      </c>
    </row>
    <row r="9" spans="5:6" ht="12.75">
      <c r="E9" s="28"/>
      <c r="F9" s="28"/>
    </row>
    <row r="10" spans="1:6" s="5" customFormat="1" ht="12.75">
      <c r="A10" s="5" t="s">
        <v>94</v>
      </c>
      <c r="C10" s="12">
        <v>163</v>
      </c>
      <c r="D10" s="12">
        <v>798</v>
      </c>
      <c r="E10" s="26">
        <v>21089880</v>
      </c>
      <c r="F10" s="26">
        <v>26428.42105263158</v>
      </c>
    </row>
    <row r="11" spans="1:8" ht="12.75">
      <c r="A11" s="2">
        <v>111</v>
      </c>
      <c r="B11" s="2" t="s">
        <v>0</v>
      </c>
      <c r="C11" s="11">
        <v>86</v>
      </c>
      <c r="D11" s="11">
        <v>585</v>
      </c>
      <c r="E11" s="28">
        <v>14775687</v>
      </c>
      <c r="F11" s="28">
        <v>25257.584615384614</v>
      </c>
      <c r="H11" s="30"/>
    </row>
    <row r="12" spans="1:6" ht="12.75">
      <c r="A12" s="2">
        <v>112</v>
      </c>
      <c r="B12" s="2" t="s">
        <v>1</v>
      </c>
      <c r="C12" s="11">
        <v>24</v>
      </c>
      <c r="D12" s="11">
        <v>102</v>
      </c>
      <c r="E12" s="28">
        <v>2220461</v>
      </c>
      <c r="F12" s="28">
        <v>21769.225490196077</v>
      </c>
    </row>
    <row r="13" spans="1:6" ht="12.75">
      <c r="A13" s="2">
        <v>113</v>
      </c>
      <c r="B13" s="2" t="s">
        <v>2</v>
      </c>
      <c r="C13" s="11" t="s">
        <v>115</v>
      </c>
      <c r="D13" s="11" t="s">
        <v>115</v>
      </c>
      <c r="E13" s="28" t="s">
        <v>115</v>
      </c>
      <c r="F13" s="28" t="s">
        <v>115</v>
      </c>
    </row>
    <row r="14" spans="1:6" ht="12.75">
      <c r="A14" s="2">
        <v>114</v>
      </c>
      <c r="B14" s="2" t="s">
        <v>3</v>
      </c>
      <c r="C14" s="11">
        <v>32</v>
      </c>
      <c r="D14" s="11">
        <v>75</v>
      </c>
      <c r="E14" s="28">
        <v>3184638</v>
      </c>
      <c r="F14" s="28">
        <v>42461.84</v>
      </c>
    </row>
    <row r="15" spans="1:6" ht="12.75">
      <c r="A15" s="2">
        <v>115</v>
      </c>
      <c r="B15" s="2" t="s">
        <v>4</v>
      </c>
      <c r="C15" s="11">
        <v>21</v>
      </c>
      <c r="D15" s="11">
        <v>36</v>
      </c>
      <c r="E15" s="28">
        <v>903467</v>
      </c>
      <c r="F15" s="28">
        <v>25096.305555555555</v>
      </c>
    </row>
    <row r="16" spans="5:6" ht="12.75">
      <c r="E16" s="28"/>
      <c r="F16" s="28"/>
    </row>
    <row r="17" spans="1:6" s="5" customFormat="1" ht="12.75">
      <c r="A17" s="5" t="s">
        <v>95</v>
      </c>
      <c r="C17" s="12">
        <v>23</v>
      </c>
      <c r="D17" s="12">
        <v>255</v>
      </c>
      <c r="E17" s="26">
        <v>11748014</v>
      </c>
      <c r="F17" s="26">
        <v>46070.643137254905</v>
      </c>
    </row>
    <row r="18" spans="1:6" ht="12.75">
      <c r="A18" s="2">
        <v>211</v>
      </c>
      <c r="B18" s="2" t="s">
        <v>128</v>
      </c>
      <c r="C18" s="11" t="s">
        <v>115</v>
      </c>
      <c r="D18" s="11" t="s">
        <v>115</v>
      </c>
      <c r="E18" s="28" t="s">
        <v>115</v>
      </c>
      <c r="F18" s="28" t="s">
        <v>115</v>
      </c>
    </row>
    <row r="19" spans="1:6" ht="12.75">
      <c r="A19" s="2">
        <v>212</v>
      </c>
      <c r="B19" s="2" t="s">
        <v>5</v>
      </c>
      <c r="C19" s="11">
        <v>20</v>
      </c>
      <c r="D19" s="11">
        <v>253</v>
      </c>
      <c r="E19" s="28">
        <v>11535791</v>
      </c>
      <c r="F19" s="28">
        <v>45596.01185770751</v>
      </c>
    </row>
    <row r="20" spans="1:6" ht="12.75">
      <c r="A20" s="2">
        <v>213</v>
      </c>
      <c r="B20" s="2" t="s">
        <v>129</v>
      </c>
      <c r="C20" s="11" t="s">
        <v>115</v>
      </c>
      <c r="D20" s="11" t="s">
        <v>115</v>
      </c>
      <c r="E20" s="28" t="s">
        <v>115</v>
      </c>
      <c r="F20" s="28" t="s">
        <v>115</v>
      </c>
    </row>
    <row r="21" spans="5:6" ht="12.75">
      <c r="E21" s="28"/>
      <c r="F21" s="28"/>
    </row>
    <row r="22" spans="1:6" s="5" customFormat="1" ht="12.75">
      <c r="A22" s="5" t="s">
        <v>6</v>
      </c>
      <c r="C22" s="12">
        <v>32</v>
      </c>
      <c r="D22" s="12">
        <v>1112</v>
      </c>
      <c r="E22" s="26">
        <v>81108448</v>
      </c>
      <c r="F22" s="26">
        <v>72939.25179856115</v>
      </c>
    </row>
    <row r="23" spans="1:6" ht="12.75">
      <c r="A23" s="2">
        <v>221</v>
      </c>
      <c r="B23" s="2" t="s">
        <v>6</v>
      </c>
      <c r="C23" s="11">
        <v>32</v>
      </c>
      <c r="D23" s="11">
        <v>1112</v>
      </c>
      <c r="E23" s="28">
        <v>81108448</v>
      </c>
      <c r="F23" s="28">
        <v>72939.25179856115</v>
      </c>
    </row>
    <row r="24" spans="5:6" ht="12.75">
      <c r="E24" s="28"/>
      <c r="F24" s="28"/>
    </row>
    <row r="25" spans="1:6" s="5" customFormat="1" ht="12.75">
      <c r="A25" s="5" t="s">
        <v>90</v>
      </c>
      <c r="C25" s="12">
        <v>4325</v>
      </c>
      <c r="D25" s="12">
        <v>22113</v>
      </c>
      <c r="E25" s="26">
        <v>1076657839</v>
      </c>
      <c r="F25" s="26">
        <v>48688.9087414643</v>
      </c>
    </row>
    <row r="26" spans="1:8" ht="12.75">
      <c r="A26" s="2">
        <v>236</v>
      </c>
      <c r="B26" s="2" t="s">
        <v>7</v>
      </c>
      <c r="C26" s="11">
        <v>1343</v>
      </c>
      <c r="D26" s="11">
        <v>5438</v>
      </c>
      <c r="E26" s="28">
        <v>276462338</v>
      </c>
      <c r="F26" s="28">
        <v>50838.97351967635</v>
      </c>
      <c r="H26" s="30"/>
    </row>
    <row r="27" spans="1:6" ht="12.75">
      <c r="A27" s="2">
        <v>237</v>
      </c>
      <c r="B27" s="2" t="s">
        <v>8</v>
      </c>
      <c r="C27" s="11">
        <v>207</v>
      </c>
      <c r="D27" s="11">
        <v>2088</v>
      </c>
      <c r="E27" s="28">
        <v>127533633</v>
      </c>
      <c r="F27" s="28">
        <v>61079.32614942529</v>
      </c>
    </row>
    <row r="28" spans="1:6" ht="12.75">
      <c r="A28" s="2">
        <v>238</v>
      </c>
      <c r="B28" s="2" t="s">
        <v>9</v>
      </c>
      <c r="C28" s="11">
        <v>2776</v>
      </c>
      <c r="D28" s="11">
        <v>14588</v>
      </c>
      <c r="E28" s="28">
        <v>672661868</v>
      </c>
      <c r="F28" s="28">
        <v>46110.629832739236</v>
      </c>
    </row>
    <row r="29" spans="5:6" ht="12.75">
      <c r="E29" s="28"/>
      <c r="F29" s="28"/>
    </row>
    <row r="30" spans="1:6" s="5" customFormat="1" ht="12.75">
      <c r="A30" s="5" t="s">
        <v>96</v>
      </c>
      <c r="C30" s="12">
        <v>2028</v>
      </c>
      <c r="D30" s="12">
        <v>50810</v>
      </c>
      <c r="E30" s="26">
        <v>2343272034</v>
      </c>
      <c r="F30" s="26">
        <v>46118.323833890965</v>
      </c>
    </row>
    <row r="31" spans="1:7" ht="12.75">
      <c r="A31" s="2">
        <v>311</v>
      </c>
      <c r="B31" s="2" t="s">
        <v>10</v>
      </c>
      <c r="C31" s="11">
        <v>169</v>
      </c>
      <c r="D31" s="11">
        <v>2861</v>
      </c>
      <c r="E31" s="28">
        <v>82469242</v>
      </c>
      <c r="F31" s="28">
        <v>28825.320517301643</v>
      </c>
      <c r="G31" s="30"/>
    </row>
    <row r="32" spans="1:6" ht="12.75">
      <c r="A32" s="2">
        <v>312</v>
      </c>
      <c r="B32" s="2" t="s">
        <v>11</v>
      </c>
      <c r="C32" s="11">
        <v>16</v>
      </c>
      <c r="D32" s="11">
        <v>537</v>
      </c>
      <c r="E32" s="28">
        <v>23785242</v>
      </c>
      <c r="F32" s="28">
        <v>44292.8156424581</v>
      </c>
    </row>
    <row r="33" spans="1:6" ht="12.75">
      <c r="A33" s="2">
        <v>313</v>
      </c>
      <c r="B33" s="2" t="s">
        <v>12</v>
      </c>
      <c r="C33" s="11">
        <v>60</v>
      </c>
      <c r="D33" s="11">
        <v>2846</v>
      </c>
      <c r="E33" s="28">
        <v>106205032</v>
      </c>
      <c r="F33" s="28">
        <v>37317.29866479269</v>
      </c>
    </row>
    <row r="34" spans="1:6" ht="12.75">
      <c r="A34" s="2">
        <v>314</v>
      </c>
      <c r="B34" s="2" t="s">
        <v>13</v>
      </c>
      <c r="C34" s="11">
        <v>58</v>
      </c>
      <c r="D34" s="11">
        <v>634</v>
      </c>
      <c r="E34" s="28">
        <v>20455428</v>
      </c>
      <c r="F34" s="28">
        <v>32264.082018927445</v>
      </c>
    </row>
    <row r="35" spans="1:6" ht="12.75">
      <c r="A35" s="2">
        <v>315</v>
      </c>
      <c r="B35" s="2" t="s">
        <v>14</v>
      </c>
      <c r="C35" s="11">
        <v>18</v>
      </c>
      <c r="D35" s="11">
        <v>193</v>
      </c>
      <c r="E35" s="28">
        <v>5427408</v>
      </c>
      <c r="F35" s="28">
        <v>28121.284974093265</v>
      </c>
    </row>
    <row r="36" spans="1:6" ht="12.75">
      <c r="A36" s="2">
        <v>316</v>
      </c>
      <c r="B36" s="2" t="s">
        <v>15</v>
      </c>
      <c r="C36" s="11">
        <v>13</v>
      </c>
      <c r="D36" s="11">
        <v>127</v>
      </c>
      <c r="E36" s="28">
        <v>2744848</v>
      </c>
      <c r="F36" s="28">
        <v>21612.976377952757</v>
      </c>
    </row>
    <row r="37" spans="1:6" ht="12.75">
      <c r="A37" s="2">
        <v>321</v>
      </c>
      <c r="B37" s="2" t="s">
        <v>16</v>
      </c>
      <c r="C37" s="11">
        <v>42</v>
      </c>
      <c r="D37" s="11">
        <v>679</v>
      </c>
      <c r="E37" s="28">
        <v>25247502</v>
      </c>
      <c r="F37" s="28">
        <v>37183.36082474227</v>
      </c>
    </row>
    <row r="38" spans="1:6" ht="12.75">
      <c r="A38" s="2">
        <v>322</v>
      </c>
      <c r="B38" s="2" t="s">
        <v>17</v>
      </c>
      <c r="C38" s="11">
        <v>42</v>
      </c>
      <c r="D38" s="11">
        <v>1346</v>
      </c>
      <c r="E38" s="28">
        <v>53917597</v>
      </c>
      <c r="F38" s="28">
        <v>40057.65007429421</v>
      </c>
    </row>
    <row r="39" spans="1:6" ht="12.75">
      <c r="A39" s="2">
        <v>323</v>
      </c>
      <c r="B39" s="2" t="s">
        <v>18</v>
      </c>
      <c r="C39" s="11">
        <v>164</v>
      </c>
      <c r="D39" s="11">
        <v>1968</v>
      </c>
      <c r="E39" s="28">
        <v>79861099</v>
      </c>
      <c r="F39" s="28">
        <v>40579.82672764228</v>
      </c>
    </row>
    <row r="40" spans="1:6" ht="12.75">
      <c r="A40" s="2">
        <v>324</v>
      </c>
      <c r="B40" s="2" t="s">
        <v>19</v>
      </c>
      <c r="C40" s="11">
        <v>4</v>
      </c>
      <c r="D40" s="11">
        <v>47</v>
      </c>
      <c r="E40" s="28">
        <v>2910665</v>
      </c>
      <c r="F40" s="28">
        <v>61929.04255319149</v>
      </c>
    </row>
    <row r="41" spans="1:6" ht="12.75">
      <c r="A41" s="2">
        <v>325</v>
      </c>
      <c r="B41" s="2" t="s">
        <v>20</v>
      </c>
      <c r="C41" s="11">
        <v>81</v>
      </c>
      <c r="D41" s="11">
        <v>4422</v>
      </c>
      <c r="E41" s="28">
        <v>301096951</v>
      </c>
      <c r="F41" s="28">
        <v>68090.67186793307</v>
      </c>
    </row>
    <row r="42" spans="1:6" ht="12.75">
      <c r="A42" s="2">
        <v>326</v>
      </c>
      <c r="B42" s="2" t="s">
        <v>21</v>
      </c>
      <c r="C42" s="11">
        <v>68</v>
      </c>
      <c r="D42" s="11">
        <v>2916</v>
      </c>
      <c r="E42" s="28">
        <v>128872175</v>
      </c>
      <c r="F42" s="28">
        <v>44194.84739368998</v>
      </c>
    </row>
    <row r="43" spans="1:6" ht="12.75">
      <c r="A43" s="2">
        <v>327</v>
      </c>
      <c r="B43" s="2" t="s">
        <v>22</v>
      </c>
      <c r="C43" s="11">
        <v>56</v>
      </c>
      <c r="D43" s="11">
        <v>647</v>
      </c>
      <c r="E43" s="28">
        <v>29009715</v>
      </c>
      <c r="F43" s="28">
        <v>44837.27202472952</v>
      </c>
    </row>
    <row r="44" spans="1:6" ht="12.75">
      <c r="A44" s="2">
        <v>331</v>
      </c>
      <c r="B44" s="2" t="s">
        <v>23</v>
      </c>
      <c r="C44" s="11">
        <v>71</v>
      </c>
      <c r="D44" s="11">
        <v>1621</v>
      </c>
      <c r="E44" s="28">
        <v>82309940</v>
      </c>
      <c r="F44" s="28">
        <v>50777.260950030846</v>
      </c>
    </row>
    <row r="45" spans="1:6" ht="12.75">
      <c r="A45" s="2">
        <v>332</v>
      </c>
      <c r="B45" s="2" t="s">
        <v>24</v>
      </c>
      <c r="C45" s="11">
        <v>625</v>
      </c>
      <c r="D45" s="11">
        <v>6945</v>
      </c>
      <c r="E45" s="28">
        <v>281848352</v>
      </c>
      <c r="F45" s="28">
        <v>40582.91605471562</v>
      </c>
    </row>
    <row r="46" spans="1:6" ht="12.75">
      <c r="A46" s="2">
        <v>333</v>
      </c>
      <c r="B46" s="2" t="s">
        <v>25</v>
      </c>
      <c r="C46" s="11">
        <v>158</v>
      </c>
      <c r="D46" s="11">
        <v>2187</v>
      </c>
      <c r="E46" s="28">
        <v>104629062</v>
      </c>
      <c r="F46" s="28">
        <v>47841.36351165981</v>
      </c>
    </row>
    <row r="47" spans="1:6" ht="12.75">
      <c r="A47" s="2">
        <v>334</v>
      </c>
      <c r="B47" s="2" t="s">
        <v>26</v>
      </c>
      <c r="C47" s="11">
        <v>85</v>
      </c>
      <c r="D47" s="11">
        <v>4438</v>
      </c>
      <c r="E47" s="28">
        <v>273824139</v>
      </c>
      <c r="F47" s="28">
        <v>61699.89612438035</v>
      </c>
    </row>
    <row r="48" spans="1:6" ht="12.75">
      <c r="A48" s="2">
        <v>335</v>
      </c>
      <c r="B48" s="2" t="s">
        <v>27</v>
      </c>
      <c r="C48" s="11">
        <v>41</v>
      </c>
      <c r="D48" s="11">
        <v>1614</v>
      </c>
      <c r="E48" s="28">
        <v>124571181</v>
      </c>
      <c r="F48" s="28">
        <v>77181.64869888476</v>
      </c>
    </row>
    <row r="49" spans="1:6" ht="12.75">
      <c r="A49" s="2">
        <v>336</v>
      </c>
      <c r="B49" s="2" t="s">
        <v>28</v>
      </c>
      <c r="C49" s="11">
        <v>61</v>
      </c>
      <c r="D49" s="11">
        <v>3623</v>
      </c>
      <c r="E49" s="28">
        <v>174678687</v>
      </c>
      <c r="F49" s="28">
        <v>48213.82473088601</v>
      </c>
    </row>
    <row r="50" spans="1:6" ht="12.75">
      <c r="A50" s="2">
        <v>337</v>
      </c>
      <c r="B50" s="2" t="s">
        <v>29</v>
      </c>
      <c r="C50" s="11">
        <v>79</v>
      </c>
      <c r="D50" s="11">
        <v>1780</v>
      </c>
      <c r="E50" s="28">
        <v>68490440</v>
      </c>
      <c r="F50" s="28">
        <v>38477.77528089887</v>
      </c>
    </row>
    <row r="51" spans="1:6" ht="12.75">
      <c r="A51" s="2">
        <v>339</v>
      </c>
      <c r="B51" s="2" t="s">
        <v>30</v>
      </c>
      <c r="C51" s="11">
        <v>426</v>
      </c>
      <c r="D51" s="11">
        <v>9379</v>
      </c>
      <c r="E51" s="28">
        <v>370917329</v>
      </c>
      <c r="F51" s="28">
        <v>39547.64143298859</v>
      </c>
    </row>
    <row r="52" spans="5:6" ht="12.75">
      <c r="E52" s="28"/>
      <c r="F52" s="28"/>
    </row>
    <row r="53" spans="1:6" s="5" customFormat="1" ht="12.75">
      <c r="A53" s="5" t="s">
        <v>97</v>
      </c>
      <c r="C53" s="12">
        <v>3059</v>
      </c>
      <c r="D53" s="12">
        <v>17194</v>
      </c>
      <c r="E53" s="26">
        <v>1016182995</v>
      </c>
      <c r="F53" s="26">
        <v>59101.0233220891</v>
      </c>
    </row>
    <row r="54" spans="1:8" ht="12.75">
      <c r="A54" s="2">
        <v>423</v>
      </c>
      <c r="B54" s="2" t="s">
        <v>31</v>
      </c>
      <c r="C54" s="11">
        <v>943</v>
      </c>
      <c r="D54" s="11">
        <v>8951</v>
      </c>
      <c r="E54" s="28">
        <v>497069517</v>
      </c>
      <c r="F54" s="28">
        <v>55532.2887945481</v>
      </c>
      <c r="H54" s="30"/>
    </row>
    <row r="55" spans="1:6" ht="12.75">
      <c r="A55" s="2">
        <v>424</v>
      </c>
      <c r="B55" s="2" t="s">
        <v>32</v>
      </c>
      <c r="C55" s="11">
        <v>523</v>
      </c>
      <c r="D55" s="11">
        <v>5129</v>
      </c>
      <c r="E55" s="28">
        <v>266347364</v>
      </c>
      <c r="F55" s="28">
        <v>51929.68687853383</v>
      </c>
    </row>
    <row r="56" spans="1:6" ht="12.75">
      <c r="A56" s="2">
        <v>425</v>
      </c>
      <c r="B56" s="2" t="s">
        <v>33</v>
      </c>
      <c r="C56" s="11">
        <v>1594</v>
      </c>
      <c r="D56" s="11">
        <v>3114</v>
      </c>
      <c r="E56" s="28">
        <v>252766114</v>
      </c>
      <c r="F56" s="28">
        <v>81170.877970456</v>
      </c>
    </row>
    <row r="57" spans="5:6" ht="12.75">
      <c r="E57" s="28"/>
      <c r="F57" s="28"/>
    </row>
    <row r="58" spans="1:6" s="5" customFormat="1" ht="12.75">
      <c r="A58" s="5" t="s">
        <v>98</v>
      </c>
      <c r="C58" s="12">
        <v>4039</v>
      </c>
      <c r="D58" s="12">
        <v>51501</v>
      </c>
      <c r="E58" s="26">
        <v>1370834715</v>
      </c>
      <c r="F58" s="26">
        <v>26617.63295858333</v>
      </c>
    </row>
    <row r="59" spans="1:8" ht="12.75">
      <c r="A59" s="2">
        <v>441</v>
      </c>
      <c r="B59" s="2" t="s">
        <v>34</v>
      </c>
      <c r="C59" s="11">
        <v>460</v>
      </c>
      <c r="D59" s="11">
        <v>5894</v>
      </c>
      <c r="E59" s="28">
        <v>231371498</v>
      </c>
      <c r="F59" s="28">
        <v>39255.4289107567</v>
      </c>
      <c r="H59" s="30"/>
    </row>
    <row r="60" spans="1:6" ht="12.75">
      <c r="A60" s="2">
        <v>442</v>
      </c>
      <c r="B60" s="2" t="s">
        <v>35</v>
      </c>
      <c r="C60" s="11">
        <v>209</v>
      </c>
      <c r="D60" s="11">
        <v>1673</v>
      </c>
      <c r="E60" s="28">
        <v>49146722</v>
      </c>
      <c r="F60" s="28">
        <v>29376.40286909743</v>
      </c>
    </row>
    <row r="61" spans="1:6" ht="12.75">
      <c r="A61" s="2">
        <v>443</v>
      </c>
      <c r="B61" s="2" t="s">
        <v>36</v>
      </c>
      <c r="C61" s="11">
        <v>173</v>
      </c>
      <c r="D61" s="11">
        <v>1221</v>
      </c>
      <c r="E61" s="28">
        <v>41764974</v>
      </c>
      <c r="F61" s="28">
        <v>34205.54791154791</v>
      </c>
    </row>
    <row r="62" spans="1:6" ht="12.75">
      <c r="A62" s="2">
        <v>444</v>
      </c>
      <c r="B62" s="2" t="s">
        <v>37</v>
      </c>
      <c r="C62" s="11">
        <v>245</v>
      </c>
      <c r="D62" s="11">
        <v>4065</v>
      </c>
      <c r="E62" s="28">
        <v>126377544</v>
      </c>
      <c r="F62" s="28">
        <v>31089.18671586716</v>
      </c>
    </row>
    <row r="63" spans="1:6" ht="12.75">
      <c r="A63" s="2">
        <v>445</v>
      </c>
      <c r="B63" s="2" t="s">
        <v>38</v>
      </c>
      <c r="C63" s="11">
        <v>714</v>
      </c>
      <c r="D63" s="11">
        <v>12111</v>
      </c>
      <c r="E63" s="28">
        <v>250574560</v>
      </c>
      <c r="F63" s="28">
        <v>20689.832383783338</v>
      </c>
    </row>
    <row r="64" spans="1:6" ht="12.75">
      <c r="A64" s="2">
        <v>446</v>
      </c>
      <c r="B64" s="2" t="s">
        <v>39</v>
      </c>
      <c r="C64" s="11">
        <v>314</v>
      </c>
      <c r="D64" s="11">
        <v>5968</v>
      </c>
      <c r="E64" s="28">
        <v>235101729</v>
      </c>
      <c r="F64" s="28">
        <v>39393.72134718499</v>
      </c>
    </row>
    <row r="65" spans="1:6" ht="12.75">
      <c r="A65" s="2">
        <v>447</v>
      </c>
      <c r="B65" s="2" t="s">
        <v>40</v>
      </c>
      <c r="C65" s="11">
        <v>306</v>
      </c>
      <c r="D65" s="11">
        <v>1871</v>
      </c>
      <c r="E65" s="28">
        <v>37915574</v>
      </c>
      <c r="F65" s="28">
        <v>20264.871191876002</v>
      </c>
    </row>
    <row r="66" spans="1:6" ht="12.75">
      <c r="A66" s="2">
        <v>448</v>
      </c>
      <c r="B66" s="2" t="s">
        <v>41</v>
      </c>
      <c r="C66" s="11">
        <v>529</v>
      </c>
      <c r="D66" s="11">
        <v>5640</v>
      </c>
      <c r="E66" s="28">
        <v>99831876</v>
      </c>
      <c r="F66" s="28">
        <v>17700.687234042554</v>
      </c>
    </row>
    <row r="67" spans="1:6" ht="12.75">
      <c r="A67" s="2">
        <v>451</v>
      </c>
      <c r="B67" s="2" t="s">
        <v>42</v>
      </c>
      <c r="C67" s="11">
        <v>254</v>
      </c>
      <c r="D67" s="11">
        <v>1925</v>
      </c>
      <c r="E67" s="28">
        <v>32957160</v>
      </c>
      <c r="F67" s="28">
        <v>17120.602597402598</v>
      </c>
    </row>
    <row r="68" spans="1:6" ht="12.75">
      <c r="A68" s="2">
        <v>452</v>
      </c>
      <c r="B68" s="2" t="s">
        <v>43</v>
      </c>
      <c r="C68" s="11">
        <v>130</v>
      </c>
      <c r="D68" s="11">
        <v>6327</v>
      </c>
      <c r="E68" s="28">
        <v>131833525</v>
      </c>
      <c r="F68" s="28">
        <v>20836.656393235342</v>
      </c>
    </row>
    <row r="69" spans="1:6" ht="12.75">
      <c r="A69" s="2">
        <v>453</v>
      </c>
      <c r="B69" s="2" t="s">
        <v>44</v>
      </c>
      <c r="C69" s="11">
        <v>482</v>
      </c>
      <c r="D69" s="11">
        <v>2788</v>
      </c>
      <c r="E69" s="28">
        <v>56421848</v>
      </c>
      <c r="F69" s="28">
        <v>20237.39167862267</v>
      </c>
    </row>
    <row r="70" spans="1:6" ht="12.75">
      <c r="A70" s="2">
        <v>454</v>
      </c>
      <c r="B70" s="2" t="s">
        <v>45</v>
      </c>
      <c r="C70" s="11">
        <v>229</v>
      </c>
      <c r="D70" s="11">
        <v>2019</v>
      </c>
      <c r="E70" s="28">
        <v>77537705</v>
      </c>
      <c r="F70" s="28">
        <v>38404.01436354631</v>
      </c>
    </row>
    <row r="71" spans="5:6" ht="12.75">
      <c r="E71" s="28"/>
      <c r="F71" s="28"/>
    </row>
    <row r="72" spans="1:6" s="5" customFormat="1" ht="12.75">
      <c r="A72" s="5" t="s">
        <v>99</v>
      </c>
      <c r="C72" s="12">
        <v>757</v>
      </c>
      <c r="D72" s="12">
        <v>9534</v>
      </c>
      <c r="E72" s="26">
        <v>322785960</v>
      </c>
      <c r="F72" s="26">
        <v>33856.299559471365</v>
      </c>
    </row>
    <row r="73" spans="1:8" ht="12.75">
      <c r="A73" s="2">
        <v>481</v>
      </c>
      <c r="B73" s="2" t="s">
        <v>46</v>
      </c>
      <c r="C73" s="11">
        <v>26</v>
      </c>
      <c r="D73" s="11">
        <v>446</v>
      </c>
      <c r="E73" s="28">
        <v>17229579</v>
      </c>
      <c r="F73" s="28">
        <v>38631.343049327355</v>
      </c>
      <c r="H73" s="30"/>
    </row>
    <row r="74" spans="1:6" ht="12.75">
      <c r="A74" s="2">
        <v>482</v>
      </c>
      <c r="B74" s="2" t="s">
        <v>142</v>
      </c>
      <c r="C74" s="11" t="s">
        <v>115</v>
      </c>
      <c r="D74" s="11" t="s">
        <v>115</v>
      </c>
      <c r="E74" s="28" t="s">
        <v>115</v>
      </c>
      <c r="F74" s="28" t="s">
        <v>115</v>
      </c>
    </row>
    <row r="75" spans="1:6" ht="12.75">
      <c r="A75" s="2">
        <v>483</v>
      </c>
      <c r="B75" s="2" t="s">
        <v>47</v>
      </c>
      <c r="C75" s="11">
        <v>12</v>
      </c>
      <c r="D75" s="11">
        <v>169</v>
      </c>
      <c r="E75" s="28">
        <v>5849331</v>
      </c>
      <c r="F75" s="28">
        <v>34611.42603550296</v>
      </c>
    </row>
    <row r="76" spans="1:6" ht="12.75">
      <c r="A76" s="2">
        <v>484</v>
      </c>
      <c r="B76" s="2" t="s">
        <v>48</v>
      </c>
      <c r="C76" s="11">
        <v>331</v>
      </c>
      <c r="D76" s="11">
        <v>2238</v>
      </c>
      <c r="E76" s="28">
        <v>94361884</v>
      </c>
      <c r="F76" s="28">
        <v>42163.48704200179</v>
      </c>
    </row>
    <row r="77" spans="1:6" ht="12.75">
      <c r="A77" s="2">
        <v>485</v>
      </c>
      <c r="B77" s="2" t="s">
        <v>49</v>
      </c>
      <c r="C77" s="11">
        <v>107</v>
      </c>
      <c r="D77" s="11">
        <v>2135</v>
      </c>
      <c r="E77" s="28">
        <v>45847414</v>
      </c>
      <c r="F77" s="28">
        <v>21474.198594847774</v>
      </c>
    </row>
    <row r="78" spans="1:6" ht="12.75">
      <c r="A78" s="2">
        <v>486</v>
      </c>
      <c r="B78" s="2" t="s">
        <v>50</v>
      </c>
      <c r="C78" s="11">
        <v>4</v>
      </c>
      <c r="D78" s="11">
        <v>50</v>
      </c>
      <c r="E78" s="28">
        <v>2962746</v>
      </c>
      <c r="F78" s="28">
        <v>59254.92</v>
      </c>
    </row>
    <row r="79" spans="1:6" ht="12.75">
      <c r="A79" s="2">
        <v>487</v>
      </c>
      <c r="B79" s="2" t="s">
        <v>51</v>
      </c>
      <c r="C79" s="11">
        <v>50</v>
      </c>
      <c r="D79" s="11">
        <v>251</v>
      </c>
      <c r="E79" s="28">
        <v>5373063</v>
      </c>
      <c r="F79" s="28">
        <v>21406.62549800797</v>
      </c>
    </row>
    <row r="80" spans="1:6" ht="12.75">
      <c r="A80" s="2">
        <v>488</v>
      </c>
      <c r="B80" s="2" t="s">
        <v>52</v>
      </c>
      <c r="C80" s="11">
        <v>143</v>
      </c>
      <c r="D80" s="11">
        <v>1034</v>
      </c>
      <c r="E80" s="28">
        <v>39093134</v>
      </c>
      <c r="F80" s="28">
        <v>37807.67311411992</v>
      </c>
    </row>
    <row r="81" spans="1:6" ht="12.75">
      <c r="A81" s="2">
        <v>491</v>
      </c>
      <c r="B81" s="2" t="s">
        <v>143</v>
      </c>
      <c r="C81" s="11">
        <v>0</v>
      </c>
      <c r="D81" s="11">
        <v>0</v>
      </c>
      <c r="E81" s="28">
        <v>0</v>
      </c>
      <c r="F81" s="28">
        <v>0</v>
      </c>
    </row>
    <row r="82" spans="1:6" ht="12.75">
      <c r="A82" s="2">
        <v>492</v>
      </c>
      <c r="B82" s="2" t="s">
        <v>53</v>
      </c>
      <c r="C82" s="11">
        <v>57</v>
      </c>
      <c r="D82" s="11">
        <v>1982</v>
      </c>
      <c r="E82" s="28">
        <v>67833860</v>
      </c>
      <c r="F82" s="28">
        <v>34224.9545913219</v>
      </c>
    </row>
    <row r="83" spans="1:6" ht="12.75">
      <c r="A83" s="2">
        <v>493</v>
      </c>
      <c r="B83" s="2" t="s">
        <v>54</v>
      </c>
      <c r="C83" s="11">
        <v>29</v>
      </c>
      <c r="D83" s="11">
        <v>1224</v>
      </c>
      <c r="E83" s="28">
        <v>44096120</v>
      </c>
      <c r="F83" s="28">
        <v>36026.24183006536</v>
      </c>
    </row>
    <row r="84" spans="5:6" ht="12.75">
      <c r="E84" s="28"/>
      <c r="F84" s="28"/>
    </row>
    <row r="85" spans="1:6" s="5" customFormat="1" ht="12.75">
      <c r="A85" s="5" t="s">
        <v>100</v>
      </c>
      <c r="C85" s="12">
        <v>668</v>
      </c>
      <c r="D85" s="12">
        <v>10462</v>
      </c>
      <c r="E85" s="26">
        <v>602279870</v>
      </c>
      <c r="F85" s="26">
        <v>57568.33014719939</v>
      </c>
    </row>
    <row r="86" spans="1:8" ht="12.75">
      <c r="A86" s="2">
        <v>511</v>
      </c>
      <c r="B86" s="2" t="s">
        <v>55</v>
      </c>
      <c r="C86" s="11">
        <v>252</v>
      </c>
      <c r="D86" s="11">
        <v>2816</v>
      </c>
      <c r="E86" s="28">
        <v>165357774</v>
      </c>
      <c r="F86" s="28">
        <v>58720.80042613636</v>
      </c>
      <c r="H86" s="30"/>
    </row>
    <row r="87" spans="1:6" ht="12.75">
      <c r="A87" s="2">
        <v>512</v>
      </c>
      <c r="B87" s="2" t="s">
        <v>56</v>
      </c>
      <c r="C87" s="11">
        <v>84</v>
      </c>
      <c r="D87" s="11">
        <v>531</v>
      </c>
      <c r="E87" s="28">
        <v>9943015</v>
      </c>
      <c r="F87" s="28">
        <v>18725.075329566855</v>
      </c>
    </row>
    <row r="88" spans="1:6" ht="12.75">
      <c r="A88" s="2">
        <v>515</v>
      </c>
      <c r="B88" s="2" t="s">
        <v>57</v>
      </c>
      <c r="C88" s="11">
        <v>31</v>
      </c>
      <c r="D88" s="11">
        <v>792</v>
      </c>
      <c r="E88" s="28">
        <v>41551625</v>
      </c>
      <c r="F88" s="28">
        <v>52464.17297979798</v>
      </c>
    </row>
    <row r="89" spans="1:6" ht="12.75">
      <c r="A89" s="2">
        <v>516</v>
      </c>
      <c r="B89" s="2" t="s">
        <v>58</v>
      </c>
      <c r="C89" s="11" t="s">
        <v>153</v>
      </c>
      <c r="D89" s="11" t="s">
        <v>153</v>
      </c>
      <c r="E89" s="28" t="s">
        <v>153</v>
      </c>
      <c r="F89" s="28" t="s">
        <v>153</v>
      </c>
    </row>
    <row r="90" spans="1:6" ht="12.75">
      <c r="A90" s="2">
        <v>517</v>
      </c>
      <c r="B90" s="2" t="s">
        <v>59</v>
      </c>
      <c r="C90" s="11">
        <v>132</v>
      </c>
      <c r="D90" s="11">
        <v>3210</v>
      </c>
      <c r="E90" s="28">
        <v>204577078</v>
      </c>
      <c r="F90" s="28">
        <v>63731.1769470405</v>
      </c>
    </row>
    <row r="91" spans="1:6" ht="12.75">
      <c r="A91" s="2">
        <v>518</v>
      </c>
      <c r="B91" s="2" t="s">
        <v>60</v>
      </c>
      <c r="C91" s="11">
        <v>89</v>
      </c>
      <c r="D91" s="11">
        <v>2527</v>
      </c>
      <c r="E91" s="28">
        <v>165095538</v>
      </c>
      <c r="F91" s="28">
        <v>65332.6228729719</v>
      </c>
    </row>
    <row r="92" spans="1:6" ht="12.75">
      <c r="A92" s="2">
        <v>519</v>
      </c>
      <c r="B92" s="2" t="s">
        <v>86</v>
      </c>
      <c r="C92" s="11">
        <v>81</v>
      </c>
      <c r="D92" s="11">
        <v>586</v>
      </c>
      <c r="E92" s="28">
        <v>15754840</v>
      </c>
      <c r="F92" s="28">
        <v>26885.392491467577</v>
      </c>
    </row>
    <row r="93" spans="5:6" ht="12.75">
      <c r="E93" s="28"/>
      <c r="F93" s="28"/>
    </row>
    <row r="94" spans="1:6" s="5" customFormat="1" ht="12.75">
      <c r="A94" s="5" t="s">
        <v>101</v>
      </c>
      <c r="C94" s="12">
        <v>1779</v>
      </c>
      <c r="D94" s="12">
        <v>26515</v>
      </c>
      <c r="E94" s="26">
        <v>1613339538</v>
      </c>
      <c r="F94" s="26">
        <v>60846.29598340562</v>
      </c>
    </row>
    <row r="95" spans="1:6" ht="12.75">
      <c r="A95" s="2">
        <v>521</v>
      </c>
      <c r="B95" s="2" t="s">
        <v>130</v>
      </c>
      <c r="E95" s="28"/>
      <c r="F95" s="28"/>
    </row>
    <row r="96" spans="1:8" ht="12.75">
      <c r="A96" s="2">
        <v>522</v>
      </c>
      <c r="B96" s="2" t="s">
        <v>61</v>
      </c>
      <c r="C96" s="11">
        <v>839</v>
      </c>
      <c r="D96" s="11">
        <v>13443</v>
      </c>
      <c r="E96" s="28">
        <v>646518940</v>
      </c>
      <c r="F96" s="28">
        <v>48093.35267425426</v>
      </c>
      <c r="H96" s="30"/>
    </row>
    <row r="97" spans="1:6" ht="12.75">
      <c r="A97" s="2">
        <v>523</v>
      </c>
      <c r="B97" s="2" t="s">
        <v>62</v>
      </c>
      <c r="C97" s="11">
        <v>238</v>
      </c>
      <c r="D97" s="11">
        <v>4045</v>
      </c>
      <c r="E97" s="28">
        <v>429909913</v>
      </c>
      <c r="F97" s="28">
        <v>106281.80791100123</v>
      </c>
    </row>
    <row r="98" spans="1:6" ht="12.75">
      <c r="A98" s="2">
        <v>524</v>
      </c>
      <c r="B98" s="2" t="s">
        <v>63</v>
      </c>
      <c r="C98" s="11">
        <v>684</v>
      </c>
      <c r="D98" s="11">
        <v>8963</v>
      </c>
      <c r="E98" s="28">
        <v>533205575</v>
      </c>
      <c r="F98" s="28">
        <v>59489.63237755216</v>
      </c>
    </row>
    <row r="99" spans="1:6" ht="12.75">
      <c r="A99" s="2">
        <v>525</v>
      </c>
      <c r="B99" s="2" t="s">
        <v>64</v>
      </c>
      <c r="C99" s="11">
        <v>19</v>
      </c>
      <c r="D99" s="11">
        <v>64</v>
      </c>
      <c r="E99" s="28">
        <v>3705110</v>
      </c>
      <c r="F99" s="28">
        <v>57892.34375</v>
      </c>
    </row>
    <row r="100" spans="5:6" ht="12.75">
      <c r="E100" s="28"/>
      <c r="F100" s="28"/>
    </row>
    <row r="101" spans="1:6" s="5" customFormat="1" ht="12.75">
      <c r="A101" s="5" t="s">
        <v>131</v>
      </c>
      <c r="C101" s="12">
        <v>1244</v>
      </c>
      <c r="D101" s="12">
        <v>6740</v>
      </c>
      <c r="E101" s="26">
        <v>249953156</v>
      </c>
      <c r="F101" s="26">
        <v>37085.03798219585</v>
      </c>
    </row>
    <row r="102" spans="1:6" ht="12.75">
      <c r="A102" s="2">
        <v>531</v>
      </c>
      <c r="B102" s="2" t="s">
        <v>65</v>
      </c>
      <c r="C102" s="11">
        <v>977</v>
      </c>
      <c r="D102" s="11">
        <v>4683</v>
      </c>
      <c r="E102" s="28">
        <v>190350319</v>
      </c>
      <c r="F102" s="28">
        <v>40647.089259021996</v>
      </c>
    </row>
    <row r="103" spans="1:6" ht="12.75">
      <c r="A103" s="2">
        <v>532</v>
      </c>
      <c r="B103" s="2" t="s">
        <v>66</v>
      </c>
      <c r="C103" s="11">
        <v>259</v>
      </c>
      <c r="D103" s="11">
        <v>2021</v>
      </c>
      <c r="E103" s="28">
        <v>56654211</v>
      </c>
      <c r="F103" s="28">
        <v>28032.76150420584</v>
      </c>
    </row>
    <row r="104" spans="1:6" ht="12.75">
      <c r="A104" s="2">
        <v>533</v>
      </c>
      <c r="B104" s="2" t="s">
        <v>67</v>
      </c>
      <c r="C104" s="11">
        <v>9</v>
      </c>
      <c r="D104" s="11">
        <v>35</v>
      </c>
      <c r="E104" s="28">
        <v>2948626</v>
      </c>
      <c r="F104" s="28">
        <v>84246.45714285714</v>
      </c>
    </row>
    <row r="105" spans="5:6" ht="12.75">
      <c r="E105" s="28"/>
      <c r="F105" s="28"/>
    </row>
    <row r="106" spans="1:6" s="5" customFormat="1" ht="12.75">
      <c r="A106" s="5" t="s">
        <v>103</v>
      </c>
      <c r="C106" s="12">
        <v>4069</v>
      </c>
      <c r="D106" s="12">
        <v>21778</v>
      </c>
      <c r="E106" s="26">
        <v>1296007822</v>
      </c>
      <c r="F106" s="26">
        <v>59509.95601065295</v>
      </c>
    </row>
    <row r="107" spans="1:6" ht="12.75">
      <c r="A107" s="2">
        <v>541</v>
      </c>
      <c r="B107" s="2" t="s">
        <v>68</v>
      </c>
      <c r="C107" s="11">
        <v>4069</v>
      </c>
      <c r="D107" s="11">
        <v>21778</v>
      </c>
      <c r="E107" s="28">
        <v>1296007822</v>
      </c>
      <c r="F107" s="28">
        <v>59509.95601065295</v>
      </c>
    </row>
    <row r="108" spans="5:6" ht="12.75">
      <c r="E108" s="28"/>
      <c r="F108" s="28"/>
    </row>
    <row r="109" spans="1:6" s="5" customFormat="1" ht="12.75">
      <c r="A109" s="5" t="s">
        <v>132</v>
      </c>
      <c r="C109" s="12">
        <v>226</v>
      </c>
      <c r="D109" s="12">
        <v>9451</v>
      </c>
      <c r="E109" s="26">
        <v>911328231</v>
      </c>
      <c r="F109" s="26">
        <v>96426.64596339011</v>
      </c>
    </row>
    <row r="110" spans="1:6" ht="13.5" customHeight="1">
      <c r="A110" s="2">
        <v>551</v>
      </c>
      <c r="B110" s="2" t="s">
        <v>69</v>
      </c>
      <c r="C110" s="11">
        <v>226</v>
      </c>
      <c r="D110" s="11">
        <v>9451</v>
      </c>
      <c r="E110" s="28">
        <v>911328231</v>
      </c>
      <c r="F110" s="28">
        <v>96426.64596339011</v>
      </c>
    </row>
    <row r="111" spans="5:6" ht="12.75">
      <c r="E111" s="28"/>
      <c r="F111" s="28"/>
    </row>
    <row r="112" spans="1:6" s="5" customFormat="1" ht="12.75">
      <c r="A112" s="5" t="s">
        <v>105</v>
      </c>
      <c r="C112" s="12">
        <v>2379</v>
      </c>
      <c r="D112" s="12">
        <v>24929</v>
      </c>
      <c r="E112" s="26">
        <v>702649907</v>
      </c>
      <c r="F112" s="26">
        <v>28186.044646796905</v>
      </c>
    </row>
    <row r="113" spans="1:6" ht="12.75">
      <c r="A113" s="2">
        <v>561</v>
      </c>
      <c r="B113" s="2" t="s">
        <v>70</v>
      </c>
      <c r="C113" s="11">
        <v>2231</v>
      </c>
      <c r="D113" s="11">
        <v>23350</v>
      </c>
      <c r="E113" s="28">
        <v>631003635</v>
      </c>
      <c r="F113" s="28">
        <v>27023.71027837259</v>
      </c>
    </row>
    <row r="114" spans="1:6" ht="12.75">
      <c r="A114" s="2">
        <v>562</v>
      </c>
      <c r="B114" s="2" t="s">
        <v>133</v>
      </c>
      <c r="C114" s="11">
        <v>149</v>
      </c>
      <c r="D114" s="11">
        <v>1579</v>
      </c>
      <c r="E114" s="28">
        <v>71646272</v>
      </c>
      <c r="F114" s="28">
        <v>45374.45978467385</v>
      </c>
    </row>
    <row r="115" spans="5:6" ht="12.75">
      <c r="E115" s="28"/>
      <c r="F115" s="28"/>
    </row>
    <row r="116" spans="1:6" s="5" customFormat="1" ht="12.75">
      <c r="A116" s="5" t="s">
        <v>106</v>
      </c>
      <c r="C116" s="12">
        <v>484</v>
      </c>
      <c r="D116" s="12">
        <v>18503</v>
      </c>
      <c r="E116" s="26">
        <v>773346697</v>
      </c>
      <c r="F116" s="26">
        <v>41795.74647354483</v>
      </c>
    </row>
    <row r="117" spans="1:6" ht="12.75">
      <c r="A117" s="2">
        <v>611</v>
      </c>
      <c r="B117" s="2" t="s">
        <v>72</v>
      </c>
      <c r="C117" s="11">
        <v>484</v>
      </c>
      <c r="D117" s="11">
        <v>18503</v>
      </c>
      <c r="E117" s="28">
        <v>773346697</v>
      </c>
      <c r="F117" s="28">
        <v>41795.74647354483</v>
      </c>
    </row>
    <row r="118" spans="5:6" ht="12.75">
      <c r="E118" s="28"/>
      <c r="F118" s="28"/>
    </row>
    <row r="119" spans="1:6" s="5" customFormat="1" ht="12.75">
      <c r="A119" s="5" t="s">
        <v>107</v>
      </c>
      <c r="C119" s="12">
        <v>3022</v>
      </c>
      <c r="D119" s="12">
        <v>76034</v>
      </c>
      <c r="E119" s="26">
        <v>2908081895</v>
      </c>
      <c r="F119" s="26">
        <v>38247.12490464792</v>
      </c>
    </row>
    <row r="120" spans="1:6" ht="12.75">
      <c r="A120" s="2">
        <v>621</v>
      </c>
      <c r="B120" s="2" t="s">
        <v>73</v>
      </c>
      <c r="C120" s="11">
        <v>1985</v>
      </c>
      <c r="D120" s="11">
        <v>22788</v>
      </c>
      <c r="E120" s="28">
        <v>1071684304</v>
      </c>
      <c r="F120" s="28">
        <v>47028.44935931192</v>
      </c>
    </row>
    <row r="121" spans="1:6" ht="12.75">
      <c r="A121" s="2">
        <v>622</v>
      </c>
      <c r="B121" s="2" t="s">
        <v>74</v>
      </c>
      <c r="C121" s="11">
        <v>23</v>
      </c>
      <c r="D121" s="11">
        <v>24183</v>
      </c>
      <c r="E121" s="28">
        <v>1113793711</v>
      </c>
      <c r="F121" s="28">
        <v>46056.887524293925</v>
      </c>
    </row>
    <row r="122" spans="1:6" ht="12.75">
      <c r="A122" s="2">
        <v>623</v>
      </c>
      <c r="B122" s="2" t="s">
        <v>75</v>
      </c>
      <c r="C122" s="11">
        <v>433</v>
      </c>
      <c r="D122" s="11">
        <v>18511</v>
      </c>
      <c r="E122" s="28">
        <v>497414895</v>
      </c>
      <c r="F122" s="28">
        <v>26871.314083517907</v>
      </c>
    </row>
    <row r="123" spans="1:6" ht="12.75">
      <c r="A123" s="2">
        <v>624</v>
      </c>
      <c r="B123" s="2" t="s">
        <v>76</v>
      </c>
      <c r="C123" s="11">
        <v>582</v>
      </c>
      <c r="D123" s="11">
        <v>10553</v>
      </c>
      <c r="E123" s="28">
        <v>225188985</v>
      </c>
      <c r="F123" s="28">
        <v>21338.85956600019</v>
      </c>
    </row>
    <row r="124" spans="5:6" ht="12.75">
      <c r="E124" s="28"/>
      <c r="F124" s="28"/>
    </row>
    <row r="125" spans="1:6" s="5" customFormat="1" ht="12.75">
      <c r="A125" s="5" t="s">
        <v>134</v>
      </c>
      <c r="C125" s="12">
        <v>560</v>
      </c>
      <c r="D125" s="12">
        <v>8120</v>
      </c>
      <c r="E125" s="26">
        <v>188110637</v>
      </c>
      <c r="F125" s="26">
        <v>23166.33460591133</v>
      </c>
    </row>
    <row r="126" spans="1:6" ht="12.75">
      <c r="A126" s="2">
        <v>711</v>
      </c>
      <c r="B126" s="2" t="s">
        <v>77</v>
      </c>
      <c r="C126" s="11">
        <v>141</v>
      </c>
      <c r="D126" s="11">
        <v>1268</v>
      </c>
      <c r="E126" s="28">
        <v>34384120</v>
      </c>
      <c r="F126" s="28">
        <v>27116.81388012618</v>
      </c>
    </row>
    <row r="127" spans="1:6" ht="12.75">
      <c r="A127" s="2">
        <v>712</v>
      </c>
      <c r="B127" s="2" t="s">
        <v>78</v>
      </c>
      <c r="C127" s="11">
        <v>42</v>
      </c>
      <c r="D127" s="11">
        <v>831</v>
      </c>
      <c r="E127" s="28">
        <v>19203967</v>
      </c>
      <c r="F127" s="28">
        <v>23109.466907340553</v>
      </c>
    </row>
    <row r="128" spans="1:6" ht="12.75">
      <c r="A128" s="2">
        <v>713</v>
      </c>
      <c r="B128" s="2" t="s">
        <v>79</v>
      </c>
      <c r="C128" s="11">
        <v>378</v>
      </c>
      <c r="D128" s="11">
        <v>6022</v>
      </c>
      <c r="E128" s="28">
        <v>134522550</v>
      </c>
      <c r="F128" s="28">
        <v>22338.517103952174</v>
      </c>
    </row>
    <row r="129" spans="5:6" ht="12.75">
      <c r="E129" s="28"/>
      <c r="F129" s="28"/>
    </row>
    <row r="130" spans="1:6" s="5" customFormat="1" ht="12.75">
      <c r="A130" s="5" t="s">
        <v>109</v>
      </c>
      <c r="C130" s="12">
        <v>2870</v>
      </c>
      <c r="D130" s="12">
        <v>43204</v>
      </c>
      <c r="E130" s="26">
        <v>670592262</v>
      </c>
      <c r="F130" s="26">
        <v>15521.53184890288</v>
      </c>
    </row>
    <row r="131" spans="1:6" ht="12.75">
      <c r="A131" s="2">
        <v>721</v>
      </c>
      <c r="B131" s="2" t="s">
        <v>80</v>
      </c>
      <c r="C131" s="11">
        <v>207</v>
      </c>
      <c r="D131" s="11">
        <v>4085</v>
      </c>
      <c r="E131" s="28">
        <v>96770157</v>
      </c>
      <c r="F131" s="28">
        <v>23689.144920440638</v>
      </c>
    </row>
    <row r="132" spans="1:6" ht="12.75">
      <c r="A132" s="2">
        <v>722</v>
      </c>
      <c r="B132" s="2" t="s">
        <v>81</v>
      </c>
      <c r="C132" s="11">
        <v>2664</v>
      </c>
      <c r="D132" s="11">
        <v>39118</v>
      </c>
      <c r="E132" s="28">
        <v>573822105</v>
      </c>
      <c r="F132" s="28">
        <v>14669.004166879697</v>
      </c>
    </row>
    <row r="133" spans="5:6" ht="12.75">
      <c r="E133" s="28"/>
      <c r="F133" s="28"/>
    </row>
    <row r="134" spans="1:6" s="5" customFormat="1" ht="12.75">
      <c r="A134" s="5" t="s">
        <v>135</v>
      </c>
      <c r="C134" s="12">
        <v>3519</v>
      </c>
      <c r="D134" s="12">
        <v>18532</v>
      </c>
      <c r="E134" s="26">
        <v>472425470</v>
      </c>
      <c r="F134" s="26">
        <v>25492.41690049644</v>
      </c>
    </row>
    <row r="135" spans="1:6" ht="12.75">
      <c r="A135" s="2">
        <v>811</v>
      </c>
      <c r="B135" s="2" t="s">
        <v>82</v>
      </c>
      <c r="C135" s="11">
        <v>1002</v>
      </c>
      <c r="D135" s="11">
        <v>3965</v>
      </c>
      <c r="E135" s="28">
        <v>139412337</v>
      </c>
      <c r="F135" s="28">
        <v>35160.74073139975</v>
      </c>
    </row>
    <row r="136" spans="1:6" ht="12.75">
      <c r="A136" s="2">
        <v>812</v>
      </c>
      <c r="B136" s="2" t="s">
        <v>83</v>
      </c>
      <c r="C136" s="11">
        <v>998</v>
      </c>
      <c r="D136" s="11">
        <v>5655</v>
      </c>
      <c r="E136" s="28">
        <v>124431827</v>
      </c>
      <c r="F136" s="28">
        <v>22003.85977011494</v>
      </c>
    </row>
    <row r="137" spans="1:6" ht="12.75">
      <c r="A137" s="2">
        <v>813</v>
      </c>
      <c r="B137" s="2" t="s">
        <v>84</v>
      </c>
      <c r="C137" s="11">
        <v>872</v>
      </c>
      <c r="D137" s="11">
        <v>7910</v>
      </c>
      <c r="E137" s="28">
        <v>188487797</v>
      </c>
      <c r="F137" s="28">
        <v>23829.05145385588</v>
      </c>
    </row>
    <row r="138" spans="1:6" ht="12.75">
      <c r="A138" s="2">
        <v>814</v>
      </c>
      <c r="B138" s="2" t="s">
        <v>85</v>
      </c>
      <c r="C138" s="11">
        <v>647</v>
      </c>
      <c r="D138" s="11">
        <v>1003</v>
      </c>
      <c r="E138" s="28">
        <v>20093509</v>
      </c>
      <c r="F138" s="28">
        <v>20033.408773678962</v>
      </c>
    </row>
    <row r="139" spans="5:6" ht="12.75">
      <c r="E139" s="28"/>
      <c r="F139" s="28"/>
    </row>
    <row r="140" spans="1:6" s="5" customFormat="1" ht="12.75">
      <c r="A140" s="5">
        <v>999</v>
      </c>
      <c r="B140" s="5" t="s">
        <v>87</v>
      </c>
      <c r="C140" s="12">
        <v>184</v>
      </c>
      <c r="D140" s="12">
        <v>147</v>
      </c>
      <c r="E140" s="26">
        <v>4979324</v>
      </c>
      <c r="F140" s="26">
        <v>33872.95238095238</v>
      </c>
    </row>
    <row r="141" spans="5:6" ht="12.75">
      <c r="E141" s="28"/>
      <c r="F141" s="28"/>
    </row>
    <row r="142" spans="1:6" s="5" customFormat="1" ht="12.75">
      <c r="A142" s="5" t="s">
        <v>111</v>
      </c>
      <c r="C142" s="12">
        <v>713</v>
      </c>
      <c r="D142" s="12">
        <v>62504</v>
      </c>
      <c r="E142" s="26">
        <v>3353176544</v>
      </c>
      <c r="F142" s="26">
        <v>53647.39127095866</v>
      </c>
    </row>
    <row r="143" spans="2:6" ht="12.75">
      <c r="B143" s="2" t="s">
        <v>136</v>
      </c>
      <c r="C143" s="11">
        <v>185</v>
      </c>
      <c r="D143" s="11">
        <v>9858</v>
      </c>
      <c r="E143" s="28">
        <v>691238163</v>
      </c>
      <c r="F143" s="28">
        <v>70119.51339013998</v>
      </c>
    </row>
    <row r="144" spans="2:6" ht="12.75">
      <c r="B144" s="2" t="s">
        <v>137</v>
      </c>
      <c r="C144" s="11">
        <v>108</v>
      </c>
      <c r="D144" s="11">
        <v>16783</v>
      </c>
      <c r="E144" s="28">
        <v>910212369</v>
      </c>
      <c r="F144" s="28">
        <v>54234.18751117202</v>
      </c>
    </row>
    <row r="145" spans="2:6" ht="12.75">
      <c r="B145" s="2" t="s">
        <v>138</v>
      </c>
      <c r="C145" s="11">
        <v>421</v>
      </c>
      <c r="D145" s="11">
        <v>35863</v>
      </c>
      <c r="E145" s="28">
        <v>1751726012</v>
      </c>
      <c r="F145" s="28">
        <v>48844.93801410925</v>
      </c>
    </row>
    <row r="146" ht="13.5" customHeight="1">
      <c r="E146" s="30"/>
    </row>
    <row r="149" spans="1:6" ht="12.75">
      <c r="A149" s="78" t="s">
        <v>144</v>
      </c>
      <c r="B149" s="78"/>
      <c r="C149" s="78"/>
      <c r="D149" s="78"/>
      <c r="E149" s="78"/>
      <c r="F149" s="78"/>
    </row>
    <row r="150" spans="1:6" ht="12.75">
      <c r="A150" s="78" t="s">
        <v>145</v>
      </c>
      <c r="B150" s="78"/>
      <c r="C150" s="78"/>
      <c r="D150" s="78"/>
      <c r="E150" s="78"/>
      <c r="F150" s="78"/>
    </row>
    <row r="151" spans="1:6" ht="12.75">
      <c r="A151" s="78" t="s">
        <v>146</v>
      </c>
      <c r="B151" s="78"/>
      <c r="C151" s="78"/>
      <c r="D151" s="78"/>
      <c r="E151" s="78"/>
      <c r="F151" s="78"/>
    </row>
    <row r="152" spans="1:6" ht="12.75">
      <c r="A152" s="78" t="s">
        <v>147</v>
      </c>
      <c r="B152" s="78"/>
      <c r="C152" s="78"/>
      <c r="D152" s="78"/>
      <c r="E152" s="78"/>
      <c r="F152" s="78"/>
    </row>
    <row r="153" spans="1:6" ht="12.75">
      <c r="A153" s="78" t="s">
        <v>148</v>
      </c>
      <c r="B153" s="78"/>
      <c r="C153" s="78"/>
      <c r="D153" s="78"/>
      <c r="E153" s="78"/>
      <c r="F153" s="78"/>
    </row>
    <row r="165" ht="12.75">
      <c r="E165" s="30"/>
    </row>
  </sheetData>
  <sheetProtection/>
  <mergeCells count="7">
    <mergeCell ref="A153:F153"/>
    <mergeCell ref="A1:F1"/>
    <mergeCell ref="A2:F2"/>
    <mergeCell ref="A149:F149"/>
    <mergeCell ref="A150:F150"/>
    <mergeCell ref="A151:F151"/>
    <mergeCell ref="A152:F152"/>
  </mergeCells>
  <printOptions horizontalCentered="1"/>
  <pageMargins left="0.25" right="0.24" top="0.5" bottom="0.25" header="0.5" footer="0.5"/>
  <pageSetup fitToHeight="2" fitToWidth="1" horizontalDpi="600" verticalDpi="600" orientation="portrait" scale="71" r:id="rId2"/>
  <rowBreaks count="2" manualBreakCount="2">
    <brk id="56" max="255" man="1"/>
    <brk id="10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5"/>
  <sheetViews>
    <sheetView showGridLines="0" zoomScalePageLayoutView="0" workbookViewId="0" topLeftCell="A133">
      <selection activeCell="A149" sqref="A149:F153"/>
    </sheetView>
  </sheetViews>
  <sheetFormatPr defaultColWidth="9.140625" defaultRowHeight="12.75"/>
  <cols>
    <col min="1" max="1" width="5.140625" style="2" customWidth="1"/>
    <col min="2" max="2" width="46.28125" style="2" bestFit="1" customWidth="1"/>
    <col min="3" max="3" width="12.00390625" style="11" bestFit="1" customWidth="1"/>
    <col min="4" max="4" width="14.28125" style="11" customWidth="1"/>
    <col min="5" max="5" width="18.8515625" style="2" bestFit="1" customWidth="1"/>
    <col min="6" max="6" width="14.8515625" style="11" bestFit="1" customWidth="1"/>
    <col min="7" max="16384" width="9.140625" style="2" customWidth="1"/>
  </cols>
  <sheetData>
    <row r="1" spans="1:6" s="23" customFormat="1" ht="12.75">
      <c r="A1" s="79" t="s">
        <v>91</v>
      </c>
      <c r="B1" s="79"/>
      <c r="C1" s="79"/>
      <c r="D1" s="79"/>
      <c r="E1" s="79"/>
      <c r="F1" s="79"/>
    </row>
    <row r="2" spans="1:6" s="23" customFormat="1" ht="12.75">
      <c r="A2" s="79" t="s">
        <v>151</v>
      </c>
      <c r="B2" s="79"/>
      <c r="C2" s="79"/>
      <c r="D2" s="79"/>
      <c r="E2" s="79"/>
      <c r="F2" s="79"/>
    </row>
    <row r="4" spans="3:6" s="5" customFormat="1" ht="12.75">
      <c r="C4" s="22" t="s">
        <v>126</v>
      </c>
      <c r="D4" s="22" t="s">
        <v>88</v>
      </c>
      <c r="E4" s="24" t="s">
        <v>121</v>
      </c>
      <c r="F4" s="22" t="s">
        <v>88</v>
      </c>
    </row>
    <row r="5" spans="3:6" s="5" customFormat="1" ht="12.75">
      <c r="C5" s="22" t="s">
        <v>127</v>
      </c>
      <c r="D5" s="22" t="s">
        <v>89</v>
      </c>
      <c r="E5" s="24" t="s">
        <v>123</v>
      </c>
      <c r="F5" s="22" t="s">
        <v>124</v>
      </c>
    </row>
    <row r="6" spans="3:5" ht="12.75">
      <c r="C6" s="13"/>
      <c r="E6" s="25"/>
    </row>
    <row r="7" spans="1:6" s="5" customFormat="1" ht="12.75">
      <c r="A7" s="5" t="s">
        <v>92</v>
      </c>
      <c r="C7" s="12">
        <v>35976</v>
      </c>
      <c r="D7" s="12">
        <v>480589</v>
      </c>
      <c r="E7" s="26">
        <v>19432663286</v>
      </c>
      <c r="F7" s="26">
        <v>40435.0979443974</v>
      </c>
    </row>
    <row r="8" spans="1:6" s="5" customFormat="1" ht="12.75">
      <c r="A8" s="5" t="s">
        <v>93</v>
      </c>
      <c r="C8" s="12">
        <v>35297</v>
      </c>
      <c r="D8" s="12">
        <v>417706</v>
      </c>
      <c r="E8" s="26">
        <v>16178446118</v>
      </c>
      <c r="F8" s="26">
        <v>38731.65843440123</v>
      </c>
    </row>
    <row r="9" spans="5:6" ht="12.75">
      <c r="E9" s="28"/>
      <c r="F9" s="28"/>
    </row>
    <row r="10" spans="1:6" s="5" customFormat="1" ht="12.75">
      <c r="A10" s="5" t="s">
        <v>94</v>
      </c>
      <c r="C10" s="12">
        <v>167</v>
      </c>
      <c r="D10" s="12">
        <v>862</v>
      </c>
      <c r="E10" s="26">
        <v>24320785</v>
      </c>
      <c r="F10" s="26">
        <v>28214.367749419955</v>
      </c>
    </row>
    <row r="11" spans="1:8" ht="12.75">
      <c r="A11" s="2">
        <v>111</v>
      </c>
      <c r="B11" s="2" t="s">
        <v>0</v>
      </c>
      <c r="C11" s="11">
        <v>88</v>
      </c>
      <c r="D11" s="11">
        <v>613</v>
      </c>
      <c r="E11" s="28">
        <v>15380140</v>
      </c>
      <c r="F11" s="28">
        <v>25089.95106035889</v>
      </c>
      <c r="H11" s="30"/>
    </row>
    <row r="12" spans="1:6" ht="12.75">
      <c r="A12" s="2">
        <v>112</v>
      </c>
      <c r="B12" s="2" t="s">
        <v>1</v>
      </c>
      <c r="C12" s="11">
        <v>23</v>
      </c>
      <c r="D12" s="11">
        <v>106</v>
      </c>
      <c r="E12" s="28">
        <v>2250074</v>
      </c>
      <c r="F12" s="28">
        <v>21227.11320754717</v>
      </c>
    </row>
    <row r="13" spans="1:6" ht="12.75">
      <c r="A13" s="2">
        <v>113</v>
      </c>
      <c r="B13" s="2" t="s">
        <v>2</v>
      </c>
      <c r="C13" s="11">
        <v>2</v>
      </c>
      <c r="D13" s="11" t="s">
        <v>115</v>
      </c>
      <c r="E13" s="28" t="s">
        <v>115</v>
      </c>
      <c r="F13" s="28" t="s">
        <v>115</v>
      </c>
    </row>
    <row r="14" spans="1:6" ht="12.75">
      <c r="A14" s="2">
        <v>114</v>
      </c>
      <c r="B14" s="2" t="s">
        <v>3</v>
      </c>
      <c r="C14" s="11">
        <v>31</v>
      </c>
      <c r="D14" s="11">
        <v>99</v>
      </c>
      <c r="E14" s="28">
        <v>5730244</v>
      </c>
      <c r="F14" s="28">
        <v>57881.25252525252</v>
      </c>
    </row>
    <row r="15" spans="1:6" ht="12.75">
      <c r="A15" s="2">
        <v>115</v>
      </c>
      <c r="B15" s="2" t="s">
        <v>4</v>
      </c>
      <c r="C15" s="11">
        <v>24</v>
      </c>
      <c r="D15" s="11">
        <v>43</v>
      </c>
      <c r="E15" s="28">
        <v>954476</v>
      </c>
      <c r="F15" s="28">
        <v>22197.116279069767</v>
      </c>
    </row>
    <row r="16" spans="5:6" ht="12.75">
      <c r="E16" s="28"/>
      <c r="F16" s="28"/>
    </row>
    <row r="17" spans="1:6" s="5" customFormat="1" ht="12.75">
      <c r="A17" s="5" t="s">
        <v>95</v>
      </c>
      <c r="C17" s="12">
        <v>24</v>
      </c>
      <c r="D17" s="12">
        <v>259</v>
      </c>
      <c r="E17" s="26">
        <v>12201078</v>
      </c>
      <c r="F17" s="26">
        <v>47108.40926640927</v>
      </c>
    </row>
    <row r="18" spans="1:6" ht="12.75">
      <c r="A18" s="2">
        <v>211</v>
      </c>
      <c r="B18" s="2" t="s">
        <v>128</v>
      </c>
      <c r="C18" s="11">
        <v>1</v>
      </c>
      <c r="D18" s="11" t="s">
        <v>115</v>
      </c>
      <c r="E18" s="28" t="s">
        <v>115</v>
      </c>
      <c r="F18" s="28" t="s">
        <v>115</v>
      </c>
    </row>
    <row r="19" spans="1:6" ht="12.75">
      <c r="A19" s="2">
        <v>212</v>
      </c>
      <c r="B19" s="2" t="s">
        <v>5</v>
      </c>
      <c r="C19" s="11">
        <v>22</v>
      </c>
      <c r="D19" s="11">
        <v>258</v>
      </c>
      <c r="E19" s="28">
        <v>12154628</v>
      </c>
      <c r="F19" s="28">
        <v>47110.96124031008</v>
      </c>
    </row>
    <row r="20" spans="1:6" ht="12.75">
      <c r="A20" s="2">
        <v>213</v>
      </c>
      <c r="B20" s="2" t="s">
        <v>129</v>
      </c>
      <c r="C20" s="11">
        <v>1</v>
      </c>
      <c r="D20" s="11" t="s">
        <v>115</v>
      </c>
      <c r="E20" s="28" t="s">
        <v>115</v>
      </c>
      <c r="F20" s="28" t="s">
        <v>115</v>
      </c>
    </row>
    <row r="21" spans="5:6" ht="12.75">
      <c r="E21" s="28"/>
      <c r="F21" s="28"/>
    </row>
    <row r="22" spans="1:6" s="5" customFormat="1" ht="12.75">
      <c r="A22" s="5" t="s">
        <v>6</v>
      </c>
      <c r="C22" s="12">
        <v>32</v>
      </c>
      <c r="D22" s="12">
        <v>1144</v>
      </c>
      <c r="E22" s="26">
        <v>81198574</v>
      </c>
      <c r="F22" s="26">
        <v>70977.77447552448</v>
      </c>
    </row>
    <row r="23" spans="1:6" ht="12.75">
      <c r="A23" s="2">
        <v>221</v>
      </c>
      <c r="B23" s="2" t="s">
        <v>6</v>
      </c>
      <c r="C23" s="11">
        <v>32</v>
      </c>
      <c r="D23" s="11">
        <v>1144</v>
      </c>
      <c r="E23" s="28">
        <v>81198574</v>
      </c>
      <c r="F23" s="28">
        <v>70977.77447552448</v>
      </c>
    </row>
    <row r="24" spans="5:6" ht="12.75">
      <c r="E24" s="28"/>
      <c r="F24" s="28"/>
    </row>
    <row r="25" spans="1:6" s="5" customFormat="1" ht="12.75">
      <c r="A25" s="5" t="s">
        <v>90</v>
      </c>
      <c r="C25" s="12">
        <v>4335</v>
      </c>
      <c r="D25" s="12">
        <v>22803</v>
      </c>
      <c r="E25" s="26">
        <v>1064172845</v>
      </c>
      <c r="F25" s="26">
        <v>46668.107047318335</v>
      </c>
    </row>
    <row r="26" spans="1:8" ht="12.75">
      <c r="A26" s="2">
        <v>236</v>
      </c>
      <c r="B26" s="2" t="s">
        <v>7</v>
      </c>
      <c r="C26" s="11">
        <v>1375</v>
      </c>
      <c r="D26" s="11">
        <v>5739</v>
      </c>
      <c r="E26" s="28">
        <v>272628839</v>
      </c>
      <c r="F26" s="28">
        <v>47504.58947551838</v>
      </c>
      <c r="H26" s="30"/>
    </row>
    <row r="27" spans="1:6" ht="12.75">
      <c r="A27" s="2">
        <v>237</v>
      </c>
      <c r="B27" s="2" t="s">
        <v>8</v>
      </c>
      <c r="C27" s="11">
        <v>212</v>
      </c>
      <c r="D27" s="11">
        <v>2107</v>
      </c>
      <c r="E27" s="28">
        <v>127299986</v>
      </c>
      <c r="F27" s="28">
        <v>60417.648789748455</v>
      </c>
    </row>
    <row r="28" spans="1:6" ht="12.75">
      <c r="A28" s="2">
        <v>238</v>
      </c>
      <c r="B28" s="2" t="s">
        <v>9</v>
      </c>
      <c r="C28" s="11">
        <v>2750</v>
      </c>
      <c r="D28" s="11">
        <v>14957</v>
      </c>
      <c r="E28" s="28">
        <v>664244020</v>
      </c>
      <c r="F28" s="28">
        <v>44410.2440328943</v>
      </c>
    </row>
    <row r="29" spans="5:6" ht="12.75">
      <c r="E29" s="28"/>
      <c r="F29" s="28"/>
    </row>
    <row r="30" spans="1:6" s="5" customFormat="1" ht="12.75">
      <c r="A30" s="5" t="s">
        <v>96</v>
      </c>
      <c r="C30" s="12">
        <v>2124</v>
      </c>
      <c r="D30" s="12">
        <v>52726</v>
      </c>
      <c r="E30" s="26">
        <v>2298632073</v>
      </c>
      <c r="F30" s="26">
        <v>43595.79852444714</v>
      </c>
    </row>
    <row r="31" spans="1:7" ht="12.75">
      <c r="A31" s="2">
        <v>311</v>
      </c>
      <c r="B31" s="2" t="s">
        <v>10</v>
      </c>
      <c r="C31" s="11">
        <v>175</v>
      </c>
      <c r="D31" s="11">
        <v>2842</v>
      </c>
      <c r="E31" s="28">
        <v>79402495</v>
      </c>
      <c r="F31" s="28">
        <v>27938.949683321604</v>
      </c>
      <c r="G31" s="30"/>
    </row>
    <row r="32" spans="1:6" ht="12.75">
      <c r="A32" s="2">
        <v>312</v>
      </c>
      <c r="B32" s="2" t="s">
        <v>11</v>
      </c>
      <c r="C32" s="11">
        <v>16</v>
      </c>
      <c r="D32" s="11">
        <v>539</v>
      </c>
      <c r="E32" s="28">
        <v>23536823</v>
      </c>
      <c r="F32" s="28">
        <v>43667.57513914657</v>
      </c>
    </row>
    <row r="33" spans="1:6" ht="12.75">
      <c r="A33" s="2">
        <v>313</v>
      </c>
      <c r="B33" s="2" t="s">
        <v>12</v>
      </c>
      <c r="C33" s="11">
        <v>64</v>
      </c>
      <c r="D33" s="11">
        <v>3274</v>
      </c>
      <c r="E33" s="28">
        <v>117192714</v>
      </c>
      <c r="F33" s="28">
        <v>35794.964569334144</v>
      </c>
    </row>
    <row r="34" spans="1:6" ht="12.75">
      <c r="A34" s="2">
        <v>314</v>
      </c>
      <c r="B34" s="2" t="s">
        <v>13</v>
      </c>
      <c r="C34" s="11">
        <v>50</v>
      </c>
      <c r="D34" s="11">
        <v>682</v>
      </c>
      <c r="E34" s="28">
        <v>21300567</v>
      </c>
      <c r="F34" s="28">
        <v>31232.50293255132</v>
      </c>
    </row>
    <row r="35" spans="1:6" ht="12.75">
      <c r="A35" s="2">
        <v>315</v>
      </c>
      <c r="B35" s="2" t="s">
        <v>14</v>
      </c>
      <c r="C35" s="11">
        <v>25</v>
      </c>
      <c r="D35" s="11">
        <v>223</v>
      </c>
      <c r="E35" s="28">
        <v>5904886</v>
      </c>
      <c r="F35" s="28">
        <v>26479.30941704036</v>
      </c>
    </row>
    <row r="36" spans="1:6" ht="12.75">
      <c r="A36" s="2">
        <v>316</v>
      </c>
      <c r="B36" s="2" t="s">
        <v>15</v>
      </c>
      <c r="C36" s="11">
        <v>14</v>
      </c>
      <c r="D36" s="11">
        <v>152</v>
      </c>
      <c r="E36" s="28">
        <v>3077367</v>
      </c>
      <c r="F36" s="28">
        <v>20245.83552631579</v>
      </c>
    </row>
    <row r="37" spans="1:6" ht="12.75">
      <c r="A37" s="2">
        <v>321</v>
      </c>
      <c r="B37" s="2" t="s">
        <v>16</v>
      </c>
      <c r="C37" s="11">
        <v>44</v>
      </c>
      <c r="D37" s="11">
        <v>676</v>
      </c>
      <c r="E37" s="28">
        <v>23849944</v>
      </c>
      <c r="F37" s="28">
        <v>35280.98224852071</v>
      </c>
    </row>
    <row r="38" spans="1:6" ht="12.75">
      <c r="A38" s="2">
        <v>322</v>
      </c>
      <c r="B38" s="2" t="s">
        <v>17</v>
      </c>
      <c r="C38" s="11">
        <v>42</v>
      </c>
      <c r="D38" s="11">
        <v>1339</v>
      </c>
      <c r="E38" s="28">
        <v>53262515</v>
      </c>
      <c r="F38" s="28">
        <v>39777.830470500376</v>
      </c>
    </row>
    <row r="39" spans="1:6" ht="12.75">
      <c r="A39" s="2">
        <v>323</v>
      </c>
      <c r="B39" s="2" t="s">
        <v>18</v>
      </c>
      <c r="C39" s="11">
        <v>174</v>
      </c>
      <c r="D39" s="11">
        <v>2076</v>
      </c>
      <c r="E39" s="28">
        <v>81987313</v>
      </c>
      <c r="F39" s="28">
        <v>39492.9253371869</v>
      </c>
    </row>
    <row r="40" spans="1:6" ht="12.75">
      <c r="A40" s="2">
        <v>324</v>
      </c>
      <c r="B40" s="2" t="s">
        <v>19</v>
      </c>
      <c r="C40" s="11">
        <v>4</v>
      </c>
      <c r="D40" s="11">
        <v>48</v>
      </c>
      <c r="E40" s="28">
        <v>3138536</v>
      </c>
      <c r="F40" s="28">
        <v>65386.166666666664</v>
      </c>
    </row>
    <row r="41" spans="1:6" ht="12.75">
      <c r="A41" s="2">
        <v>325</v>
      </c>
      <c r="B41" s="2" t="s">
        <v>20</v>
      </c>
      <c r="C41" s="11">
        <v>78</v>
      </c>
      <c r="D41" s="11">
        <v>4540</v>
      </c>
      <c r="E41" s="28">
        <v>279409897</v>
      </c>
      <c r="F41" s="28">
        <v>61544.030176211454</v>
      </c>
    </row>
    <row r="42" spans="1:6" ht="12.75">
      <c r="A42" s="2">
        <v>326</v>
      </c>
      <c r="B42" s="2" t="s">
        <v>21</v>
      </c>
      <c r="C42" s="11">
        <v>72</v>
      </c>
      <c r="D42" s="11">
        <v>2862</v>
      </c>
      <c r="E42" s="28">
        <v>120394328</v>
      </c>
      <c r="F42" s="28">
        <v>42066.50174703005</v>
      </c>
    </row>
    <row r="43" spans="1:6" ht="12.75">
      <c r="A43" s="2">
        <v>327</v>
      </c>
      <c r="B43" s="2" t="s">
        <v>22</v>
      </c>
      <c r="C43" s="11">
        <v>59</v>
      </c>
      <c r="D43" s="11">
        <v>685</v>
      </c>
      <c r="E43" s="28">
        <v>31329366</v>
      </c>
      <c r="F43" s="28">
        <v>45736.30072992701</v>
      </c>
    </row>
    <row r="44" spans="1:6" ht="12.75">
      <c r="A44" s="2">
        <v>331</v>
      </c>
      <c r="B44" s="2" t="s">
        <v>23</v>
      </c>
      <c r="C44" s="11">
        <v>67</v>
      </c>
      <c r="D44" s="11">
        <v>1473</v>
      </c>
      <c r="E44" s="28">
        <v>71491877</v>
      </c>
      <c r="F44" s="28">
        <v>48534.879158180585</v>
      </c>
    </row>
    <row r="45" spans="1:6" ht="12.75">
      <c r="A45" s="2">
        <v>332</v>
      </c>
      <c r="B45" s="2" t="s">
        <v>24</v>
      </c>
      <c r="C45" s="11">
        <v>344</v>
      </c>
      <c r="D45" s="11">
        <v>7384</v>
      </c>
      <c r="E45" s="28">
        <v>289987304</v>
      </c>
      <c r="F45" s="28">
        <v>39272.38678223185</v>
      </c>
    </row>
    <row r="46" spans="1:6" ht="12.75">
      <c r="A46" s="2">
        <v>333</v>
      </c>
      <c r="B46" s="2" t="s">
        <v>25</v>
      </c>
      <c r="C46" s="11">
        <v>164</v>
      </c>
      <c r="D46" s="11">
        <v>2264</v>
      </c>
      <c r="E46" s="28">
        <v>106980667</v>
      </c>
      <c r="F46" s="28">
        <v>47252.94478798586</v>
      </c>
    </row>
    <row r="47" spans="1:6" ht="12.75">
      <c r="A47" s="2">
        <v>334</v>
      </c>
      <c r="B47" s="2" t="s">
        <v>26</v>
      </c>
      <c r="C47" s="11">
        <v>89</v>
      </c>
      <c r="D47" s="11">
        <v>4637</v>
      </c>
      <c r="E47" s="28">
        <v>280567296</v>
      </c>
      <c r="F47" s="28">
        <v>60506.21004960103</v>
      </c>
    </row>
    <row r="48" spans="1:6" ht="12.75">
      <c r="A48" s="2">
        <v>335</v>
      </c>
      <c r="B48" s="2" t="s">
        <v>27</v>
      </c>
      <c r="C48" s="11">
        <v>45</v>
      </c>
      <c r="D48" s="11">
        <v>1939</v>
      </c>
      <c r="E48" s="28">
        <v>105317567</v>
      </c>
      <c r="F48" s="28">
        <v>54315.40330067045</v>
      </c>
    </row>
    <row r="49" spans="1:6" ht="12.75">
      <c r="A49" s="2">
        <v>336</v>
      </c>
      <c r="B49" s="2" t="s">
        <v>28</v>
      </c>
      <c r="C49" s="11">
        <v>61</v>
      </c>
      <c r="D49" s="11">
        <v>3468</v>
      </c>
      <c r="E49" s="28">
        <v>158982342</v>
      </c>
      <c r="F49" s="28">
        <v>45842.65916955017</v>
      </c>
    </row>
    <row r="50" spans="1:6" ht="12.75">
      <c r="A50" s="2">
        <v>337</v>
      </c>
      <c r="B50" s="2" t="s">
        <v>29</v>
      </c>
      <c r="C50" s="11">
        <v>82</v>
      </c>
      <c r="D50" s="11">
        <v>1862</v>
      </c>
      <c r="E50" s="28">
        <v>69895623</v>
      </c>
      <c r="F50" s="28">
        <v>37537.92857142857</v>
      </c>
    </row>
    <row r="51" spans="1:6" ht="12.75">
      <c r="A51" s="2">
        <v>339</v>
      </c>
      <c r="B51" s="2" t="s">
        <v>30</v>
      </c>
      <c r="C51" s="11">
        <v>465</v>
      </c>
      <c r="D51" s="11">
        <v>9761</v>
      </c>
      <c r="E51" s="28">
        <v>371622646</v>
      </c>
      <c r="F51" s="28">
        <v>38072.18993955537</v>
      </c>
    </row>
    <row r="52" spans="5:6" ht="12.75">
      <c r="E52" s="28"/>
      <c r="F52" s="28"/>
    </row>
    <row r="53" spans="1:6" s="5" customFormat="1" ht="12.75">
      <c r="A53" s="5" t="s">
        <v>97</v>
      </c>
      <c r="C53" s="12">
        <v>2990</v>
      </c>
      <c r="D53" s="12">
        <v>16969</v>
      </c>
      <c r="E53" s="26">
        <v>942094310</v>
      </c>
      <c r="F53" s="26">
        <v>55518.552065531265</v>
      </c>
    </row>
    <row r="54" spans="1:8" ht="12.75">
      <c r="A54" s="2">
        <v>423</v>
      </c>
      <c r="B54" s="2" t="s">
        <v>31</v>
      </c>
      <c r="C54" s="11">
        <v>938</v>
      </c>
      <c r="D54" s="11">
        <v>8832</v>
      </c>
      <c r="E54" s="28">
        <v>462355232</v>
      </c>
      <c r="F54" s="28">
        <v>52350.00362318841</v>
      </c>
      <c r="H54" s="30"/>
    </row>
    <row r="55" spans="1:6" ht="12.75">
      <c r="A55" s="2">
        <v>424</v>
      </c>
      <c r="B55" s="2" t="s">
        <v>32</v>
      </c>
      <c r="C55" s="11">
        <v>534</v>
      </c>
      <c r="D55" s="11">
        <v>5262</v>
      </c>
      <c r="E55" s="28">
        <v>263495407</v>
      </c>
      <c r="F55" s="28">
        <v>50075.143861649565</v>
      </c>
    </row>
    <row r="56" spans="1:6" ht="12.75">
      <c r="A56" s="2">
        <v>425</v>
      </c>
      <c r="B56" s="2" t="s">
        <v>33</v>
      </c>
      <c r="C56" s="11">
        <v>1519</v>
      </c>
      <c r="D56" s="11">
        <v>2875</v>
      </c>
      <c r="E56" s="28">
        <v>216243671</v>
      </c>
      <c r="F56" s="28">
        <v>75215.18991304348</v>
      </c>
    </row>
    <row r="57" spans="5:6" ht="12.75">
      <c r="E57" s="28"/>
      <c r="F57" s="28"/>
    </row>
    <row r="58" spans="1:6" s="5" customFormat="1" ht="12.75">
      <c r="A58" s="5" t="s">
        <v>98</v>
      </c>
      <c r="C58" s="12">
        <v>4036</v>
      </c>
      <c r="D58" s="12">
        <v>51753</v>
      </c>
      <c r="E58" s="26">
        <v>1306510613</v>
      </c>
      <c r="F58" s="26">
        <v>25245.11840859467</v>
      </c>
    </row>
    <row r="59" spans="1:8" ht="12.75">
      <c r="A59" s="2">
        <v>441</v>
      </c>
      <c r="B59" s="2" t="s">
        <v>34</v>
      </c>
      <c r="C59" s="11">
        <v>464</v>
      </c>
      <c r="D59" s="11">
        <v>6199</v>
      </c>
      <c r="E59" s="28">
        <v>235860677</v>
      </c>
      <c r="F59" s="28">
        <v>38048.18148088401</v>
      </c>
      <c r="H59" s="30"/>
    </row>
    <row r="60" spans="1:6" ht="12.75">
      <c r="A60" s="2">
        <v>442</v>
      </c>
      <c r="B60" s="2" t="s">
        <v>35</v>
      </c>
      <c r="C60" s="11">
        <v>213</v>
      </c>
      <c r="D60" s="11">
        <v>1688</v>
      </c>
      <c r="E60" s="28">
        <v>48402767</v>
      </c>
      <c r="F60" s="28">
        <v>28674.625</v>
      </c>
    </row>
    <row r="61" spans="1:6" ht="12.75">
      <c r="A61" s="2">
        <v>443</v>
      </c>
      <c r="B61" s="2" t="s">
        <v>36</v>
      </c>
      <c r="C61" s="11">
        <v>182</v>
      </c>
      <c r="D61" s="11">
        <v>1307</v>
      </c>
      <c r="E61" s="28">
        <v>42491394</v>
      </c>
      <c r="F61" s="28">
        <v>32510.630451415454</v>
      </c>
    </row>
    <row r="62" spans="1:6" ht="12.75">
      <c r="A62" s="2">
        <v>444</v>
      </c>
      <c r="B62" s="2" t="s">
        <v>37</v>
      </c>
      <c r="C62" s="11">
        <v>244</v>
      </c>
      <c r="D62" s="11">
        <v>4148</v>
      </c>
      <c r="E62" s="28">
        <v>128990915</v>
      </c>
      <c r="F62" s="28">
        <v>31097.134763741564</v>
      </c>
    </row>
    <row r="63" spans="1:6" ht="12.75">
      <c r="A63" s="2">
        <v>445</v>
      </c>
      <c r="B63" s="2" t="s">
        <v>38</v>
      </c>
      <c r="C63" s="11">
        <v>683</v>
      </c>
      <c r="D63" s="11">
        <v>8539</v>
      </c>
      <c r="E63" s="28">
        <v>164570512</v>
      </c>
      <c r="F63" s="28">
        <v>19272.808525588476</v>
      </c>
    </row>
    <row r="64" spans="1:6" ht="12.75">
      <c r="A64" s="2">
        <v>446</v>
      </c>
      <c r="B64" s="2" t="s">
        <v>39</v>
      </c>
      <c r="C64" s="11">
        <v>295</v>
      </c>
      <c r="D64" s="11">
        <v>5660</v>
      </c>
      <c r="E64" s="28">
        <v>180316924</v>
      </c>
      <c r="F64" s="28">
        <v>31858.113780918728</v>
      </c>
    </row>
    <row r="65" spans="1:6" ht="12.75">
      <c r="A65" s="2">
        <v>447</v>
      </c>
      <c r="B65" s="2" t="s">
        <v>40</v>
      </c>
      <c r="C65" s="11">
        <v>311</v>
      </c>
      <c r="D65" s="11">
        <v>1916</v>
      </c>
      <c r="E65" s="28">
        <v>37587639</v>
      </c>
      <c r="F65" s="28">
        <v>19617.765657620042</v>
      </c>
    </row>
    <row r="66" spans="1:6" ht="12.75">
      <c r="A66" s="2">
        <v>448</v>
      </c>
      <c r="B66" s="2" t="s">
        <v>41</v>
      </c>
      <c r="C66" s="11">
        <v>515</v>
      </c>
      <c r="D66" s="11">
        <v>5659</v>
      </c>
      <c r="E66" s="28">
        <v>98451060</v>
      </c>
      <c r="F66" s="28">
        <v>17397.25393179007</v>
      </c>
    </row>
    <row r="67" spans="1:6" ht="12.75">
      <c r="A67" s="2">
        <v>451</v>
      </c>
      <c r="B67" s="2" t="s">
        <v>42</v>
      </c>
      <c r="C67" s="11">
        <v>253</v>
      </c>
      <c r="D67" s="11">
        <v>1922</v>
      </c>
      <c r="E67" s="28">
        <v>32432734</v>
      </c>
      <c r="F67" s="28">
        <v>16874.471383975026</v>
      </c>
    </row>
    <row r="68" spans="1:6" ht="12.75">
      <c r="A68" s="2">
        <v>452</v>
      </c>
      <c r="B68" s="2" t="s">
        <v>43</v>
      </c>
      <c r="C68" s="11">
        <v>164</v>
      </c>
      <c r="D68" s="11">
        <v>9869</v>
      </c>
      <c r="E68" s="28">
        <v>206215452</v>
      </c>
      <c r="F68" s="28">
        <v>20895.273279967576</v>
      </c>
    </row>
    <row r="69" spans="1:6" ht="12.75">
      <c r="A69" s="2">
        <v>453</v>
      </c>
      <c r="B69" s="2" t="s">
        <v>44</v>
      </c>
      <c r="C69" s="11">
        <v>494</v>
      </c>
      <c r="D69" s="11">
        <v>2840</v>
      </c>
      <c r="E69" s="28">
        <v>56150865</v>
      </c>
      <c r="F69" s="28">
        <v>19771.431338028167</v>
      </c>
    </row>
    <row r="70" spans="1:6" ht="12.75">
      <c r="A70" s="2">
        <v>454</v>
      </c>
      <c r="B70" s="2" t="s">
        <v>45</v>
      </c>
      <c r="C70" s="11">
        <v>223</v>
      </c>
      <c r="D70" s="11">
        <v>2007</v>
      </c>
      <c r="E70" s="28">
        <v>75039674</v>
      </c>
      <c r="F70" s="28">
        <v>37388.97558545092</v>
      </c>
    </row>
    <row r="71" spans="5:6" ht="12.75">
      <c r="E71" s="28"/>
      <c r="F71" s="28"/>
    </row>
    <row r="72" spans="1:6" s="5" customFormat="1" ht="12.75">
      <c r="A72" s="5" t="s">
        <v>99</v>
      </c>
      <c r="C72" s="12">
        <v>771</v>
      </c>
      <c r="D72" s="12">
        <v>9397</v>
      </c>
      <c r="E72" s="26">
        <v>319074353</v>
      </c>
      <c r="F72" s="26">
        <v>33954.91678195169</v>
      </c>
    </row>
    <row r="73" spans="1:8" ht="12.75">
      <c r="A73" s="2">
        <v>481</v>
      </c>
      <c r="B73" s="2" t="s">
        <v>46</v>
      </c>
      <c r="C73" s="11">
        <v>27</v>
      </c>
      <c r="D73" s="11">
        <v>449</v>
      </c>
      <c r="E73" s="28">
        <v>17182661</v>
      </c>
      <c r="F73" s="28">
        <v>38268.732739420935</v>
      </c>
      <c r="H73" s="30"/>
    </row>
    <row r="74" spans="1:6" ht="12.75">
      <c r="A74" s="2">
        <v>482</v>
      </c>
      <c r="B74" s="2" t="s">
        <v>142</v>
      </c>
      <c r="C74" s="11">
        <v>1</v>
      </c>
      <c r="D74" s="11" t="s">
        <v>115</v>
      </c>
      <c r="E74" s="28" t="s">
        <v>115</v>
      </c>
      <c r="F74" s="28" t="s">
        <v>115</v>
      </c>
    </row>
    <row r="75" spans="1:6" ht="12.75">
      <c r="A75" s="2">
        <v>483</v>
      </c>
      <c r="B75" s="2" t="s">
        <v>47</v>
      </c>
      <c r="C75" s="11">
        <v>11</v>
      </c>
      <c r="D75" s="11">
        <v>188</v>
      </c>
      <c r="E75" s="28">
        <v>6226204</v>
      </c>
      <c r="F75" s="28">
        <v>33118.10638297872</v>
      </c>
    </row>
    <row r="76" spans="1:6" ht="12.75">
      <c r="A76" s="2">
        <v>484</v>
      </c>
      <c r="B76" s="2" t="s">
        <v>48</v>
      </c>
      <c r="C76" s="11">
        <v>351</v>
      </c>
      <c r="D76" s="11">
        <v>2277</v>
      </c>
      <c r="E76" s="28">
        <v>94697028</v>
      </c>
      <c r="F76" s="28">
        <v>41588.50592885375</v>
      </c>
    </row>
    <row r="77" spans="1:6" ht="12.75">
      <c r="A77" s="2">
        <v>485</v>
      </c>
      <c r="B77" s="2" t="s">
        <v>49</v>
      </c>
      <c r="C77" s="11">
        <v>104</v>
      </c>
      <c r="D77" s="11">
        <v>2069</v>
      </c>
      <c r="E77" s="28">
        <v>43312315</v>
      </c>
      <c r="F77" s="28">
        <v>20933.936684388595</v>
      </c>
    </row>
    <row r="78" spans="1:6" ht="12.75">
      <c r="A78" s="2">
        <v>486</v>
      </c>
      <c r="B78" s="2" t="s">
        <v>50</v>
      </c>
      <c r="C78" s="11">
        <v>4</v>
      </c>
      <c r="D78" s="11">
        <v>47</v>
      </c>
      <c r="E78" s="28">
        <v>2628613</v>
      </c>
      <c r="F78" s="28">
        <v>55927.936170212764</v>
      </c>
    </row>
    <row r="79" spans="1:6" ht="12.75">
      <c r="A79" s="2">
        <v>487</v>
      </c>
      <c r="B79" s="2" t="s">
        <v>51</v>
      </c>
      <c r="C79" s="11">
        <v>52</v>
      </c>
      <c r="D79" s="11">
        <v>230</v>
      </c>
      <c r="E79" s="28">
        <v>4624229</v>
      </c>
      <c r="F79" s="28">
        <v>20105.34347826087</v>
      </c>
    </row>
    <row r="80" spans="1:6" ht="12.75">
      <c r="A80" s="2">
        <v>488</v>
      </c>
      <c r="B80" s="2" t="s">
        <v>52</v>
      </c>
      <c r="C80" s="11">
        <v>140</v>
      </c>
      <c r="D80" s="11">
        <v>1051</v>
      </c>
      <c r="E80" s="28">
        <v>42446478</v>
      </c>
      <c r="F80" s="28">
        <v>40386.75356803045</v>
      </c>
    </row>
    <row r="81" spans="1:6" ht="12.75">
      <c r="A81" s="2">
        <v>491</v>
      </c>
      <c r="B81" s="2" t="s">
        <v>143</v>
      </c>
      <c r="C81" s="11">
        <v>0</v>
      </c>
      <c r="D81" s="11">
        <v>0</v>
      </c>
      <c r="E81" s="28">
        <v>0</v>
      </c>
      <c r="F81" s="28">
        <v>0</v>
      </c>
    </row>
    <row r="82" spans="1:6" ht="12.75">
      <c r="A82" s="2">
        <v>492</v>
      </c>
      <c r="B82" s="2" t="s">
        <v>53</v>
      </c>
      <c r="C82" s="11">
        <v>54</v>
      </c>
      <c r="D82" s="11">
        <v>1880</v>
      </c>
      <c r="E82" s="28">
        <v>64357086</v>
      </c>
      <c r="F82" s="28">
        <v>34232.49255319149</v>
      </c>
    </row>
    <row r="83" spans="1:6" ht="12.75">
      <c r="A83" s="2">
        <v>493</v>
      </c>
      <c r="B83" s="2" t="s">
        <v>54</v>
      </c>
      <c r="C83" s="11">
        <v>29</v>
      </c>
      <c r="D83" s="11">
        <v>1202</v>
      </c>
      <c r="E83" s="28">
        <v>43475873</v>
      </c>
      <c r="F83" s="28">
        <v>36169.61148086523</v>
      </c>
    </row>
    <row r="84" spans="5:6" ht="12.75">
      <c r="E84" s="28"/>
      <c r="F84" s="28"/>
    </row>
    <row r="85" spans="1:6" s="5" customFormat="1" ht="12.75">
      <c r="A85" s="5" t="s">
        <v>100</v>
      </c>
      <c r="C85" s="12">
        <v>639</v>
      </c>
      <c r="D85" s="12">
        <v>10997</v>
      </c>
      <c r="E85" s="26">
        <v>642943639</v>
      </c>
      <c r="F85" s="26">
        <v>58465.36682731654</v>
      </c>
    </row>
    <row r="86" spans="1:8" ht="12.75">
      <c r="A86" s="2">
        <v>511</v>
      </c>
      <c r="B86" s="2" t="s">
        <v>55</v>
      </c>
      <c r="C86" s="11">
        <v>246</v>
      </c>
      <c r="D86" s="11">
        <v>2967</v>
      </c>
      <c r="E86" s="28">
        <v>174271689</v>
      </c>
      <c r="F86" s="28">
        <v>58736.666329625885</v>
      </c>
      <c r="H86" s="30"/>
    </row>
    <row r="87" spans="1:6" ht="12.75">
      <c r="A87" s="2">
        <v>512</v>
      </c>
      <c r="B87" s="2" t="s">
        <v>56</v>
      </c>
      <c r="C87" s="11">
        <v>70</v>
      </c>
      <c r="D87" s="11">
        <v>917</v>
      </c>
      <c r="E87" s="28">
        <v>38199429</v>
      </c>
      <c r="F87" s="28">
        <v>41656.95637949836</v>
      </c>
    </row>
    <row r="88" spans="1:6" ht="12.75">
      <c r="A88" s="2">
        <v>515</v>
      </c>
      <c r="B88" s="2" t="s">
        <v>57</v>
      </c>
      <c r="C88" s="11">
        <v>31</v>
      </c>
      <c r="D88" s="11">
        <v>778</v>
      </c>
      <c r="E88" s="28">
        <v>40930571</v>
      </c>
      <c r="F88" s="28">
        <v>52609.988431876605</v>
      </c>
    </row>
    <row r="89" spans="1:6" ht="12.75">
      <c r="A89" s="2">
        <v>516</v>
      </c>
      <c r="B89" s="2" t="s">
        <v>58</v>
      </c>
      <c r="C89" s="11">
        <v>25</v>
      </c>
      <c r="D89" s="11">
        <v>58</v>
      </c>
      <c r="E89" s="28">
        <v>2805337</v>
      </c>
      <c r="F89" s="28">
        <v>48367.879310344826</v>
      </c>
    </row>
    <row r="90" spans="1:6" ht="12.75">
      <c r="A90" s="2">
        <v>517</v>
      </c>
      <c r="B90" s="2" t="s">
        <v>59</v>
      </c>
      <c r="C90" s="11">
        <v>126</v>
      </c>
      <c r="D90" s="11">
        <v>2920</v>
      </c>
      <c r="E90" s="28">
        <v>180033523</v>
      </c>
      <c r="F90" s="28">
        <v>61655.31609589041</v>
      </c>
    </row>
    <row r="91" spans="1:6" ht="12.75">
      <c r="A91" s="2">
        <v>518</v>
      </c>
      <c r="B91" s="2" t="s">
        <v>60</v>
      </c>
      <c r="C91" s="11">
        <v>95</v>
      </c>
      <c r="D91" s="11">
        <v>2838</v>
      </c>
      <c r="E91" s="28">
        <v>194461166</v>
      </c>
      <c r="F91" s="28">
        <v>68520.49541930937</v>
      </c>
    </row>
    <row r="92" spans="1:6" ht="12.75">
      <c r="A92" s="2">
        <v>519</v>
      </c>
      <c r="B92" s="2" t="s">
        <v>86</v>
      </c>
      <c r="C92" s="11">
        <v>47</v>
      </c>
      <c r="D92" s="11">
        <v>520</v>
      </c>
      <c r="E92" s="28">
        <v>12241924</v>
      </c>
      <c r="F92" s="28">
        <v>23542.16153846154</v>
      </c>
    </row>
    <row r="93" spans="5:6" ht="12.75">
      <c r="E93" s="28"/>
      <c r="F93" s="28"/>
    </row>
    <row r="94" spans="1:6" s="5" customFormat="1" ht="12.75">
      <c r="A94" s="5" t="s">
        <v>101</v>
      </c>
      <c r="C94" s="12">
        <v>1725</v>
      </c>
      <c r="D94" s="12">
        <v>26492</v>
      </c>
      <c r="E94" s="26">
        <v>1547590787</v>
      </c>
      <c r="F94" s="26">
        <v>58417.28774724445</v>
      </c>
    </row>
    <row r="95" spans="1:6" ht="12.75">
      <c r="A95" s="2">
        <v>521</v>
      </c>
      <c r="B95" s="2" t="s">
        <v>130</v>
      </c>
      <c r="E95" s="28"/>
      <c r="F95" s="28"/>
    </row>
    <row r="96" spans="1:8" ht="12.75">
      <c r="A96" s="2">
        <v>522</v>
      </c>
      <c r="B96" s="2" t="s">
        <v>61</v>
      </c>
      <c r="C96" s="11">
        <v>807</v>
      </c>
      <c r="D96" s="11">
        <v>13833</v>
      </c>
      <c r="E96" s="28">
        <v>690465151</v>
      </c>
      <c r="F96" s="28">
        <v>49914.34620111328</v>
      </c>
      <c r="H96" s="30"/>
    </row>
    <row r="97" spans="1:6" ht="12.75">
      <c r="A97" s="2">
        <v>523</v>
      </c>
      <c r="B97" s="2" t="s">
        <v>62</v>
      </c>
      <c r="C97" s="11">
        <v>218</v>
      </c>
      <c r="D97" s="11">
        <v>3804</v>
      </c>
      <c r="E97" s="28">
        <v>352829494</v>
      </c>
      <c r="F97" s="28">
        <v>92752.23291272346</v>
      </c>
    </row>
    <row r="98" spans="1:6" ht="12.75">
      <c r="A98" s="2">
        <v>524</v>
      </c>
      <c r="B98" s="2" t="s">
        <v>63</v>
      </c>
      <c r="C98" s="11">
        <v>683</v>
      </c>
      <c r="D98" s="11">
        <v>8791</v>
      </c>
      <c r="E98" s="28">
        <v>500575685</v>
      </c>
      <c r="F98" s="28">
        <v>56941.83653736776</v>
      </c>
    </row>
    <row r="99" spans="1:6" ht="12.75">
      <c r="A99" s="2">
        <v>525</v>
      </c>
      <c r="B99" s="2" t="s">
        <v>64</v>
      </c>
      <c r="C99" s="11">
        <v>18</v>
      </c>
      <c r="D99" s="11">
        <v>64</v>
      </c>
      <c r="E99" s="28">
        <v>3720457</v>
      </c>
      <c r="F99" s="28">
        <v>58132.140625</v>
      </c>
    </row>
    <row r="100" spans="5:6" ht="12.75">
      <c r="E100" s="28"/>
      <c r="F100" s="28"/>
    </row>
    <row r="101" spans="1:6" s="5" customFormat="1" ht="12.75">
      <c r="A101" s="5" t="s">
        <v>131</v>
      </c>
      <c r="C101" s="12">
        <v>1241</v>
      </c>
      <c r="D101" s="12">
        <v>6877</v>
      </c>
      <c r="E101" s="26">
        <v>245255955</v>
      </c>
      <c r="F101" s="26">
        <v>35663.21870001454</v>
      </c>
    </row>
    <row r="102" spans="1:6" ht="12.75">
      <c r="A102" s="2">
        <v>531</v>
      </c>
      <c r="B102" s="2" t="s">
        <v>65</v>
      </c>
      <c r="C102" s="11">
        <v>967</v>
      </c>
      <c r="D102" s="11">
        <v>4706</v>
      </c>
      <c r="E102" s="28">
        <v>183124049</v>
      </c>
      <c r="F102" s="28">
        <v>38912.887590310245</v>
      </c>
    </row>
    <row r="103" spans="1:6" ht="12.75">
      <c r="A103" s="2">
        <v>532</v>
      </c>
      <c r="B103" s="2" t="s">
        <v>66</v>
      </c>
      <c r="C103" s="11">
        <v>268</v>
      </c>
      <c r="D103" s="11">
        <v>2106</v>
      </c>
      <c r="E103" s="28">
        <v>56544051</v>
      </c>
      <c r="F103" s="28">
        <v>26849.027065527065</v>
      </c>
    </row>
    <row r="104" spans="1:6" ht="12.75">
      <c r="A104" s="2">
        <v>533</v>
      </c>
      <c r="B104" s="2" t="s">
        <v>67</v>
      </c>
      <c r="C104" s="11">
        <v>7</v>
      </c>
      <c r="D104" s="11">
        <v>65</v>
      </c>
      <c r="E104" s="28">
        <v>5587855</v>
      </c>
      <c r="F104" s="28">
        <v>85967</v>
      </c>
    </row>
    <row r="105" spans="5:6" ht="12.75">
      <c r="E105" s="28"/>
      <c r="F105" s="28"/>
    </row>
    <row r="106" spans="1:6" s="5" customFormat="1" ht="12.75">
      <c r="A106" s="5" t="s">
        <v>103</v>
      </c>
      <c r="C106" s="12">
        <v>3957</v>
      </c>
      <c r="D106" s="12">
        <v>21449</v>
      </c>
      <c r="E106" s="26">
        <v>1375786799</v>
      </c>
      <c r="F106" s="26">
        <v>64142.23502261178</v>
      </c>
    </row>
    <row r="107" spans="1:6" ht="12.75">
      <c r="A107" s="2">
        <v>541</v>
      </c>
      <c r="B107" s="2" t="s">
        <v>68</v>
      </c>
      <c r="C107" s="11">
        <v>3957</v>
      </c>
      <c r="D107" s="11">
        <v>21449</v>
      </c>
      <c r="E107" s="28">
        <v>1375786799</v>
      </c>
      <c r="F107" s="28">
        <v>64142.23502261178</v>
      </c>
    </row>
    <row r="108" spans="5:6" ht="12.75">
      <c r="E108" s="28"/>
      <c r="F108" s="28"/>
    </row>
    <row r="109" spans="1:6" s="5" customFormat="1" ht="12.75">
      <c r="A109" s="5" t="s">
        <v>132</v>
      </c>
      <c r="C109" s="12">
        <v>214</v>
      </c>
      <c r="D109" s="12">
        <v>9311</v>
      </c>
      <c r="E109" s="26">
        <v>845469231</v>
      </c>
      <c r="F109" s="26">
        <v>90803.2682848244</v>
      </c>
    </row>
    <row r="110" spans="1:6" ht="13.5" customHeight="1">
      <c r="A110" s="2">
        <v>551</v>
      </c>
      <c r="B110" s="2" t="s">
        <v>69</v>
      </c>
      <c r="C110" s="11">
        <v>214</v>
      </c>
      <c r="D110" s="11">
        <v>9311</v>
      </c>
      <c r="E110" s="28">
        <v>845469231</v>
      </c>
      <c r="F110" s="28">
        <v>90803.2682848244</v>
      </c>
    </row>
    <row r="111" spans="5:6" ht="12.75">
      <c r="E111" s="28"/>
      <c r="F111" s="28"/>
    </row>
    <row r="112" spans="1:6" s="5" customFormat="1" ht="12.75">
      <c r="A112" s="5" t="s">
        <v>105</v>
      </c>
      <c r="C112" s="12">
        <v>2282</v>
      </c>
      <c r="D112" s="12">
        <v>25388</v>
      </c>
      <c r="E112" s="26">
        <v>671215707</v>
      </c>
      <c r="F112" s="26">
        <v>26438.3057743816</v>
      </c>
    </row>
    <row r="113" spans="1:6" ht="12.75">
      <c r="A113" s="2">
        <v>561</v>
      </c>
      <c r="B113" s="2" t="s">
        <v>70</v>
      </c>
      <c r="C113" s="11">
        <v>2141</v>
      </c>
      <c r="D113" s="11">
        <v>23877</v>
      </c>
      <c r="E113" s="28">
        <v>605197585</v>
      </c>
      <c r="F113" s="28">
        <v>25346.46668341919</v>
      </c>
    </row>
    <row r="114" spans="1:6" ht="12.75">
      <c r="A114" s="2">
        <v>562</v>
      </c>
      <c r="B114" s="2" t="s">
        <v>133</v>
      </c>
      <c r="C114" s="11">
        <v>142</v>
      </c>
      <c r="D114" s="11">
        <v>1511</v>
      </c>
      <c r="E114" s="28">
        <v>66018122</v>
      </c>
      <c r="F114" s="28">
        <v>43691.675711449374</v>
      </c>
    </row>
    <row r="115" spans="5:6" ht="12.75">
      <c r="E115" s="28"/>
      <c r="F115" s="28"/>
    </row>
    <row r="116" spans="1:6" s="5" customFormat="1" ht="12.75">
      <c r="A116" s="5" t="s">
        <v>106</v>
      </c>
      <c r="C116" s="12">
        <v>475</v>
      </c>
      <c r="D116" s="12">
        <v>18221</v>
      </c>
      <c r="E116" s="26">
        <v>725265103</v>
      </c>
      <c r="F116" s="26">
        <v>39803.80346852533</v>
      </c>
    </row>
    <row r="117" spans="1:6" ht="12.75">
      <c r="A117" s="2">
        <v>611</v>
      </c>
      <c r="B117" s="2" t="s">
        <v>72</v>
      </c>
      <c r="C117" s="11">
        <v>475</v>
      </c>
      <c r="D117" s="11">
        <v>18221</v>
      </c>
      <c r="E117" s="28">
        <v>725265103</v>
      </c>
      <c r="F117" s="28">
        <v>39803.80346852533</v>
      </c>
    </row>
    <row r="118" spans="5:6" ht="12.75">
      <c r="E118" s="28"/>
      <c r="F118" s="28"/>
    </row>
    <row r="119" spans="1:6" s="5" customFormat="1" ht="12.75">
      <c r="A119" s="5" t="s">
        <v>107</v>
      </c>
      <c r="C119" s="12">
        <v>3024</v>
      </c>
      <c r="D119" s="12">
        <v>74436</v>
      </c>
      <c r="E119" s="26">
        <v>2800107000</v>
      </c>
      <c r="F119" s="26">
        <v>37617.64468805417</v>
      </c>
    </row>
    <row r="120" spans="1:6" ht="12.75">
      <c r="A120" s="2">
        <v>621</v>
      </c>
      <c r="B120" s="2" t="s">
        <v>73</v>
      </c>
      <c r="C120" s="11">
        <v>1980</v>
      </c>
      <c r="D120" s="11">
        <v>22196</v>
      </c>
      <c r="E120" s="28">
        <v>1025147963</v>
      </c>
      <c r="F120" s="28">
        <v>46186.1580014417</v>
      </c>
    </row>
    <row r="121" spans="1:6" ht="12.75">
      <c r="A121" s="2">
        <v>622</v>
      </c>
      <c r="B121" s="2" t="s">
        <v>74</v>
      </c>
      <c r="C121" s="11">
        <v>23</v>
      </c>
      <c r="D121" s="11">
        <v>23648</v>
      </c>
      <c r="E121" s="28">
        <v>1079416669</v>
      </c>
      <c r="F121" s="28">
        <v>45645.15684201624</v>
      </c>
    </row>
    <row r="122" spans="1:6" ht="12.75">
      <c r="A122" s="2">
        <v>623</v>
      </c>
      <c r="B122" s="2" t="s">
        <v>75</v>
      </c>
      <c r="C122" s="11">
        <v>434</v>
      </c>
      <c r="D122" s="11">
        <v>17984</v>
      </c>
      <c r="E122" s="28">
        <v>474266443</v>
      </c>
      <c r="F122" s="28">
        <v>26371.57712411032</v>
      </c>
    </row>
    <row r="123" spans="1:6" ht="12.75">
      <c r="A123" s="2">
        <v>624</v>
      </c>
      <c r="B123" s="2" t="s">
        <v>76</v>
      </c>
      <c r="C123" s="11">
        <v>588</v>
      </c>
      <c r="D123" s="11">
        <v>10608</v>
      </c>
      <c r="E123" s="28">
        <v>221275925</v>
      </c>
      <c r="F123" s="28">
        <v>20859.344362745098</v>
      </c>
    </row>
    <row r="124" spans="5:6" ht="12.75">
      <c r="E124" s="28"/>
      <c r="F124" s="28"/>
    </row>
    <row r="125" spans="1:6" s="5" customFormat="1" ht="12.75">
      <c r="A125" s="5" t="s">
        <v>134</v>
      </c>
      <c r="C125" s="12">
        <v>556</v>
      </c>
      <c r="D125" s="12">
        <v>7692</v>
      </c>
      <c r="E125" s="26">
        <v>167949163</v>
      </c>
      <c r="F125" s="26">
        <v>21834.264560582422</v>
      </c>
    </row>
    <row r="126" spans="1:6" ht="12.75">
      <c r="A126" s="2">
        <v>711</v>
      </c>
      <c r="B126" s="2" t="s">
        <v>77</v>
      </c>
      <c r="C126" s="11">
        <v>140</v>
      </c>
      <c r="D126" s="11">
        <v>1286</v>
      </c>
      <c r="E126" s="28">
        <v>30715404</v>
      </c>
      <c r="F126" s="28">
        <v>23884.45101088647</v>
      </c>
    </row>
    <row r="127" spans="1:6" ht="12.75">
      <c r="A127" s="2">
        <v>712</v>
      </c>
      <c r="B127" s="2" t="s">
        <v>78</v>
      </c>
      <c r="C127" s="11">
        <v>41</v>
      </c>
      <c r="D127" s="11">
        <v>746</v>
      </c>
      <c r="E127" s="28">
        <v>16677098</v>
      </c>
      <c r="F127" s="28">
        <v>22355.35924932976</v>
      </c>
    </row>
    <row r="128" spans="1:6" ht="12.75">
      <c r="A128" s="2">
        <v>713</v>
      </c>
      <c r="B128" s="2" t="s">
        <v>79</v>
      </c>
      <c r="C128" s="11">
        <v>376</v>
      </c>
      <c r="D128" s="11">
        <v>5661</v>
      </c>
      <c r="E128" s="28">
        <v>120556661</v>
      </c>
      <c r="F128" s="28">
        <v>21296.00088323618</v>
      </c>
    </row>
    <row r="129" spans="5:6" ht="12.75">
      <c r="E129" s="28"/>
      <c r="F129" s="28"/>
    </row>
    <row r="130" spans="1:6" s="5" customFormat="1" ht="12.75">
      <c r="A130" s="5" t="s">
        <v>109</v>
      </c>
      <c r="C130" s="12">
        <v>2872</v>
      </c>
      <c r="D130" s="12">
        <v>42561</v>
      </c>
      <c r="E130" s="26">
        <v>645120767</v>
      </c>
      <c r="F130" s="26">
        <v>15157.55661286154</v>
      </c>
    </row>
    <row r="131" spans="1:6" ht="12.75">
      <c r="A131" s="2">
        <v>721</v>
      </c>
      <c r="B131" s="2" t="s">
        <v>80</v>
      </c>
      <c r="C131" s="11">
        <v>209</v>
      </c>
      <c r="D131" s="11">
        <v>3831</v>
      </c>
      <c r="E131" s="28">
        <v>88490420</v>
      </c>
      <c r="F131" s="28">
        <v>23098.517358392066</v>
      </c>
    </row>
    <row r="132" spans="1:6" ht="12.75">
      <c r="A132" s="2">
        <v>722</v>
      </c>
      <c r="B132" s="2" t="s">
        <v>81</v>
      </c>
      <c r="C132" s="11">
        <v>2664</v>
      </c>
      <c r="D132" s="11">
        <v>38729</v>
      </c>
      <c r="E132" s="28">
        <v>556630347</v>
      </c>
      <c r="F132" s="28">
        <v>14372.443053009372</v>
      </c>
    </row>
    <row r="133" spans="5:6" ht="12.75">
      <c r="E133" s="28"/>
      <c r="F133" s="28"/>
    </row>
    <row r="134" spans="1:6" s="5" customFormat="1" ht="12.75">
      <c r="A134" s="5" t="s">
        <v>135</v>
      </c>
      <c r="C134" s="12">
        <v>3400</v>
      </c>
      <c r="D134" s="12">
        <v>18117</v>
      </c>
      <c r="E134" s="26">
        <v>450557135</v>
      </c>
      <c r="F134" s="26">
        <v>24869.301484793286</v>
      </c>
    </row>
    <row r="135" spans="1:6" ht="12.75">
      <c r="A135" s="2">
        <v>811</v>
      </c>
      <c r="B135" s="2" t="s">
        <v>82</v>
      </c>
      <c r="C135" s="11">
        <v>1021</v>
      </c>
      <c r="D135" s="11">
        <v>4050</v>
      </c>
      <c r="E135" s="28">
        <v>136806892</v>
      </c>
      <c r="F135" s="28">
        <v>33779.47950617284</v>
      </c>
    </row>
    <row r="136" spans="1:6" ht="12.75">
      <c r="A136" s="2">
        <v>812</v>
      </c>
      <c r="B136" s="2" t="s">
        <v>83</v>
      </c>
      <c r="C136" s="11">
        <v>1007</v>
      </c>
      <c r="D136" s="11">
        <v>5463</v>
      </c>
      <c r="E136" s="28">
        <v>116158065</v>
      </c>
      <c r="F136" s="28">
        <v>21262.68808347062</v>
      </c>
    </row>
    <row r="137" spans="1:6" ht="12.75">
      <c r="A137" s="2">
        <v>813</v>
      </c>
      <c r="B137" s="2" t="s">
        <v>84</v>
      </c>
      <c r="C137" s="11">
        <v>871</v>
      </c>
      <c r="D137" s="11">
        <v>7861</v>
      </c>
      <c r="E137" s="28">
        <v>182280287</v>
      </c>
      <c r="F137" s="28">
        <v>23187.92609082814</v>
      </c>
    </row>
    <row r="138" spans="1:6" ht="12.75">
      <c r="A138" s="2">
        <v>814</v>
      </c>
      <c r="B138" s="2" t="s">
        <v>85</v>
      </c>
      <c r="C138" s="11">
        <v>503</v>
      </c>
      <c r="D138" s="11">
        <v>744</v>
      </c>
      <c r="E138" s="28">
        <v>15311891</v>
      </c>
      <c r="F138" s="28">
        <v>20580.49865591398</v>
      </c>
    </row>
    <row r="139" spans="5:6" ht="12.75">
      <c r="E139" s="28"/>
      <c r="F139" s="28"/>
    </row>
    <row r="140" spans="1:6" s="5" customFormat="1" ht="12.75">
      <c r="A140" s="5">
        <v>999</v>
      </c>
      <c r="B140" s="5" t="s">
        <v>87</v>
      </c>
      <c r="C140" s="12">
        <v>439</v>
      </c>
      <c r="D140" s="12">
        <v>255</v>
      </c>
      <c r="E140" s="26">
        <v>12980201</v>
      </c>
      <c r="F140" s="26">
        <v>50902.74901960784</v>
      </c>
    </row>
    <row r="141" spans="5:6" ht="12.75">
      <c r="E141" s="28"/>
      <c r="F141" s="28"/>
    </row>
    <row r="142" spans="1:6" s="5" customFormat="1" ht="12.75">
      <c r="A142" s="5" t="s">
        <v>111</v>
      </c>
      <c r="C142" s="12">
        <v>680</v>
      </c>
      <c r="D142" s="12">
        <v>62883</v>
      </c>
      <c r="E142" s="26">
        <v>3254217168</v>
      </c>
      <c r="F142" s="26">
        <v>51750.348552072894</v>
      </c>
    </row>
    <row r="143" spans="2:6" ht="12.75">
      <c r="B143" s="2" t="s">
        <v>136</v>
      </c>
      <c r="C143" s="11">
        <v>152</v>
      </c>
      <c r="D143" s="11">
        <v>9957</v>
      </c>
      <c r="E143" s="28">
        <v>663119713</v>
      </c>
      <c r="F143" s="28">
        <v>66598.3441799739</v>
      </c>
    </row>
    <row r="144" spans="2:6" ht="12.75">
      <c r="B144" s="2" t="s">
        <v>137</v>
      </c>
      <c r="C144" s="11">
        <v>107</v>
      </c>
      <c r="D144" s="11">
        <v>16947</v>
      </c>
      <c r="E144" s="28">
        <v>887382023</v>
      </c>
      <c r="F144" s="28">
        <v>52362.18935504809</v>
      </c>
    </row>
    <row r="145" spans="2:6" ht="12.75">
      <c r="B145" s="2" t="s">
        <v>138</v>
      </c>
      <c r="C145" s="11">
        <v>421</v>
      </c>
      <c r="D145" s="11">
        <v>35979</v>
      </c>
      <c r="E145" s="28">
        <v>1703715432</v>
      </c>
      <c r="F145" s="28">
        <v>47353.051279913285</v>
      </c>
    </row>
    <row r="146" ht="13.5" customHeight="1">
      <c r="E146" s="30"/>
    </row>
    <row r="149" spans="1:6" ht="12.75">
      <c r="A149" s="78" t="s">
        <v>144</v>
      </c>
      <c r="B149" s="78"/>
      <c r="C149" s="78"/>
      <c r="D149" s="78"/>
      <c r="E149" s="78"/>
      <c r="F149" s="78"/>
    </row>
    <row r="150" spans="1:6" ht="12.75">
      <c r="A150" s="78" t="s">
        <v>145</v>
      </c>
      <c r="B150" s="78"/>
      <c r="C150" s="78"/>
      <c r="D150" s="78"/>
      <c r="E150" s="78"/>
      <c r="F150" s="78"/>
    </row>
    <row r="151" spans="1:6" ht="12.75">
      <c r="A151" s="78" t="s">
        <v>146</v>
      </c>
      <c r="B151" s="78"/>
      <c r="C151" s="78"/>
      <c r="D151" s="78"/>
      <c r="E151" s="78"/>
      <c r="F151" s="78"/>
    </row>
    <row r="152" spans="1:6" ht="12.75">
      <c r="A152" s="78" t="s">
        <v>147</v>
      </c>
      <c r="B152" s="78"/>
      <c r="C152" s="78"/>
      <c r="D152" s="78"/>
      <c r="E152" s="78"/>
      <c r="F152" s="78"/>
    </row>
    <row r="153" spans="1:6" ht="12.75">
      <c r="A153" s="78" t="s">
        <v>148</v>
      </c>
      <c r="B153" s="78"/>
      <c r="C153" s="78"/>
      <c r="D153" s="78"/>
      <c r="E153" s="78"/>
      <c r="F153" s="78"/>
    </row>
    <row r="165" ht="12.75">
      <c r="E165" s="30"/>
    </row>
  </sheetData>
  <sheetProtection/>
  <mergeCells count="7">
    <mergeCell ref="A153:F153"/>
    <mergeCell ref="A1:F1"/>
    <mergeCell ref="A2:F2"/>
    <mergeCell ref="A149:F149"/>
    <mergeCell ref="A150:F150"/>
    <mergeCell ref="A151:F151"/>
    <mergeCell ref="A152:F152"/>
  </mergeCells>
  <printOptions horizontalCentered="1"/>
  <pageMargins left="0.25" right="0.24" top="0.5" bottom="0.25" header="0.5" footer="0.5"/>
  <pageSetup fitToHeight="2" fitToWidth="1" horizontalDpi="600" verticalDpi="600" orientation="portrait" scale="71" r:id="rId2"/>
  <rowBreaks count="2" manualBreakCount="2">
    <brk id="56" max="255" man="1"/>
    <brk id="10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5"/>
  <sheetViews>
    <sheetView showGridLines="0" zoomScalePageLayoutView="0" workbookViewId="0" topLeftCell="A1">
      <selection activeCell="B155" sqref="B155"/>
    </sheetView>
  </sheetViews>
  <sheetFormatPr defaultColWidth="9.140625" defaultRowHeight="12.75"/>
  <cols>
    <col min="1" max="1" width="5.140625" style="2" customWidth="1"/>
    <col min="2" max="2" width="46.28125" style="2" bestFit="1" customWidth="1"/>
    <col min="3" max="3" width="12.00390625" style="11" bestFit="1" customWidth="1"/>
    <col min="4" max="4" width="14.28125" style="11" customWidth="1"/>
    <col min="5" max="5" width="18.8515625" style="2" bestFit="1" customWidth="1"/>
    <col min="6" max="6" width="14.8515625" style="11" bestFit="1" customWidth="1"/>
    <col min="7" max="16384" width="9.140625" style="2" customWidth="1"/>
  </cols>
  <sheetData>
    <row r="1" spans="1:6" s="23" customFormat="1" ht="12.75">
      <c r="A1" s="79" t="s">
        <v>91</v>
      </c>
      <c r="B1" s="79"/>
      <c r="C1" s="79"/>
      <c r="D1" s="79"/>
      <c r="E1" s="79"/>
      <c r="F1" s="79"/>
    </row>
    <row r="2" spans="1:6" s="23" customFormat="1" ht="12.75">
      <c r="A2" s="79" t="s">
        <v>150</v>
      </c>
      <c r="B2" s="79"/>
      <c r="C2" s="79"/>
      <c r="D2" s="79"/>
      <c r="E2" s="79"/>
      <c r="F2" s="79"/>
    </row>
    <row r="4" spans="3:6" s="5" customFormat="1" ht="12.75">
      <c r="C4" s="22" t="s">
        <v>126</v>
      </c>
      <c r="D4" s="22" t="s">
        <v>88</v>
      </c>
      <c r="E4" s="24" t="s">
        <v>121</v>
      </c>
      <c r="F4" s="22" t="s">
        <v>88</v>
      </c>
    </row>
    <row r="5" spans="3:6" s="5" customFormat="1" ht="12.75">
      <c r="C5" s="22" t="s">
        <v>127</v>
      </c>
      <c r="D5" s="22" t="s">
        <v>89</v>
      </c>
      <c r="E5" s="24" t="s">
        <v>123</v>
      </c>
      <c r="F5" s="22" t="s">
        <v>124</v>
      </c>
    </row>
    <row r="6" spans="3:5" ht="12.75">
      <c r="C6" s="13"/>
      <c r="E6" s="25"/>
    </row>
    <row r="7" spans="1:6" s="5" customFormat="1" ht="12.75">
      <c r="A7" s="5" t="s">
        <v>92</v>
      </c>
      <c r="C7" s="12">
        <v>35637</v>
      </c>
      <c r="D7" s="12">
        <v>477664</v>
      </c>
      <c r="E7" s="26">
        <v>18501683715</v>
      </c>
      <c r="F7" s="26">
        <v>38733.67830734575</v>
      </c>
    </row>
    <row r="8" spans="1:6" s="5" customFormat="1" ht="12.75">
      <c r="A8" s="5" t="s">
        <v>93</v>
      </c>
      <c r="C8" s="12">
        <v>34959</v>
      </c>
      <c r="D8" s="12">
        <v>414907</v>
      </c>
      <c r="E8" s="26">
        <v>15378055323</v>
      </c>
      <c r="F8" s="26">
        <v>37063.860872436475</v>
      </c>
    </row>
    <row r="9" spans="3:6" ht="12.75">
      <c r="C9" s="13"/>
      <c r="D9" s="13"/>
      <c r="E9" s="27"/>
      <c r="F9" s="28"/>
    </row>
    <row r="10" spans="1:6" s="5" customFormat="1" ht="12.75">
      <c r="A10" s="5" t="s">
        <v>94</v>
      </c>
      <c r="C10" s="12">
        <v>167</v>
      </c>
      <c r="D10" s="12">
        <v>869</v>
      </c>
      <c r="E10" s="26">
        <v>23317197</v>
      </c>
      <c r="F10" s="26">
        <v>26832.21749136939</v>
      </c>
    </row>
    <row r="11" spans="1:8" ht="12.75">
      <c r="A11" s="2">
        <v>111</v>
      </c>
      <c r="B11" s="2" t="s">
        <v>0</v>
      </c>
      <c r="C11" s="11">
        <v>86</v>
      </c>
      <c r="D11" s="11">
        <v>609</v>
      </c>
      <c r="E11" s="29">
        <v>13781791</v>
      </c>
      <c r="F11" s="28">
        <v>22630.1986863711</v>
      </c>
      <c r="H11" s="30"/>
    </row>
    <row r="12" spans="1:6" ht="12.75">
      <c r="A12" s="2">
        <v>112</v>
      </c>
      <c r="B12" s="2" t="s">
        <v>1</v>
      </c>
      <c r="C12" s="11">
        <v>24</v>
      </c>
      <c r="D12" s="11">
        <v>109</v>
      </c>
      <c r="E12" s="29">
        <v>2134253</v>
      </c>
      <c r="F12" s="28">
        <v>19580.302752293577</v>
      </c>
    </row>
    <row r="13" spans="1:6" ht="12.75">
      <c r="A13" s="2">
        <v>113</v>
      </c>
      <c r="B13" s="2" t="s">
        <v>2</v>
      </c>
      <c r="C13" s="11">
        <v>3</v>
      </c>
      <c r="D13" s="11" t="s">
        <v>115</v>
      </c>
      <c r="E13" s="28" t="s">
        <v>115</v>
      </c>
      <c r="F13" s="28" t="s">
        <v>115</v>
      </c>
    </row>
    <row r="14" spans="1:6" ht="12.75">
      <c r="A14" s="2">
        <v>114</v>
      </c>
      <c r="B14" s="2" t="s">
        <v>3</v>
      </c>
      <c r="C14" s="11">
        <v>29</v>
      </c>
      <c r="D14" s="11">
        <v>98</v>
      </c>
      <c r="E14" s="29">
        <v>6346942</v>
      </c>
      <c r="F14" s="28">
        <v>64764.71428571428</v>
      </c>
    </row>
    <row r="15" spans="1:6" ht="12.75">
      <c r="A15" s="2">
        <v>115</v>
      </c>
      <c r="B15" s="2" t="s">
        <v>4</v>
      </c>
      <c r="C15" s="11">
        <v>26</v>
      </c>
      <c r="D15" s="11">
        <v>50</v>
      </c>
      <c r="E15" s="29">
        <v>1010780</v>
      </c>
      <c r="F15" s="28">
        <v>20215.6</v>
      </c>
    </row>
    <row r="16" spans="5:6" ht="12.75">
      <c r="E16" s="29"/>
      <c r="F16" s="28"/>
    </row>
    <row r="17" spans="1:6" s="5" customFormat="1" ht="12.75">
      <c r="A17" s="5" t="s">
        <v>95</v>
      </c>
      <c r="C17" s="12">
        <v>23</v>
      </c>
      <c r="D17" s="12">
        <v>252</v>
      </c>
      <c r="E17" s="26">
        <v>10937093</v>
      </c>
      <c r="F17" s="26">
        <v>43401.1626984127</v>
      </c>
    </row>
    <row r="18" spans="1:6" ht="12.75">
      <c r="A18" s="2">
        <v>211</v>
      </c>
      <c r="B18" s="2" t="s">
        <v>128</v>
      </c>
      <c r="C18" s="11">
        <v>1</v>
      </c>
      <c r="D18" s="11" t="s">
        <v>115</v>
      </c>
      <c r="E18" s="28" t="s">
        <v>115</v>
      </c>
      <c r="F18" s="28" t="s">
        <v>115</v>
      </c>
    </row>
    <row r="19" spans="1:6" ht="12.75">
      <c r="A19" s="2">
        <v>212</v>
      </c>
      <c r="B19" s="2" t="s">
        <v>5</v>
      </c>
      <c r="C19" s="11">
        <v>21</v>
      </c>
      <c r="D19" s="11">
        <v>251</v>
      </c>
      <c r="E19" s="29">
        <v>10889363</v>
      </c>
      <c r="F19" s="28">
        <v>43383.91633466136</v>
      </c>
    </row>
    <row r="20" spans="1:6" ht="12.75">
      <c r="A20" s="2">
        <v>213</v>
      </c>
      <c r="B20" s="2" t="s">
        <v>129</v>
      </c>
      <c r="C20" s="11">
        <v>1</v>
      </c>
      <c r="D20" s="11" t="s">
        <v>115</v>
      </c>
      <c r="E20" s="28" t="s">
        <v>115</v>
      </c>
      <c r="F20" s="28" t="s">
        <v>115</v>
      </c>
    </row>
    <row r="21" spans="5:6" ht="12.75">
      <c r="E21" s="29"/>
      <c r="F21" s="28"/>
    </row>
    <row r="22" spans="1:6" s="5" customFormat="1" ht="12.75">
      <c r="A22" s="5" t="s">
        <v>6</v>
      </c>
      <c r="C22" s="12">
        <v>29</v>
      </c>
      <c r="D22" s="12">
        <v>1144</v>
      </c>
      <c r="E22" s="31">
        <v>76005887</v>
      </c>
      <c r="F22" s="26">
        <v>66438.71241258741</v>
      </c>
    </row>
    <row r="23" spans="1:6" ht="12.75">
      <c r="A23" s="2">
        <v>221</v>
      </c>
      <c r="B23" s="2" t="s">
        <v>6</v>
      </c>
      <c r="C23" s="11">
        <v>29</v>
      </c>
      <c r="D23" s="11">
        <v>1144</v>
      </c>
      <c r="E23" s="29">
        <v>76005887</v>
      </c>
      <c r="F23" s="28">
        <v>66438.71241258741</v>
      </c>
    </row>
    <row r="24" spans="5:6" ht="12.75">
      <c r="E24" s="29"/>
      <c r="F24" s="28"/>
    </row>
    <row r="25" spans="1:6" s="5" customFormat="1" ht="12.75">
      <c r="A25" s="5" t="s">
        <v>90</v>
      </c>
      <c r="C25" s="12">
        <v>4218</v>
      </c>
      <c r="D25" s="12">
        <v>21724</v>
      </c>
      <c r="E25" s="26">
        <v>973068573</v>
      </c>
      <c r="F25" s="26">
        <v>44792.32981955441</v>
      </c>
    </row>
    <row r="26" spans="1:8" ht="12.75">
      <c r="A26" s="2">
        <v>236</v>
      </c>
      <c r="B26" s="2" t="s">
        <v>7</v>
      </c>
      <c r="C26" s="11">
        <v>1347</v>
      </c>
      <c r="D26" s="11">
        <v>5685</v>
      </c>
      <c r="E26" s="29">
        <v>257887340</v>
      </c>
      <c r="F26" s="28">
        <v>45362.76868953386</v>
      </c>
      <c r="H26" s="30"/>
    </row>
    <row r="27" spans="1:6" ht="12.75">
      <c r="A27" s="2">
        <v>237</v>
      </c>
      <c r="B27" s="2" t="s">
        <v>8</v>
      </c>
      <c r="C27" s="11">
        <v>211</v>
      </c>
      <c r="D27" s="11">
        <v>2065</v>
      </c>
      <c r="E27" s="29">
        <v>125995697</v>
      </c>
      <c r="F27" s="28">
        <v>61014.86537530267</v>
      </c>
    </row>
    <row r="28" spans="1:6" ht="12.75">
      <c r="A28" s="2">
        <v>238</v>
      </c>
      <c r="B28" s="2" t="s">
        <v>9</v>
      </c>
      <c r="C28" s="11">
        <v>2660</v>
      </c>
      <c r="D28" s="11">
        <v>13974</v>
      </c>
      <c r="E28" s="29">
        <v>589185536</v>
      </c>
      <c r="F28" s="28">
        <v>42162.983827107484</v>
      </c>
    </row>
    <row r="29" spans="5:6" ht="12.75">
      <c r="E29" s="29"/>
      <c r="F29" s="28"/>
    </row>
    <row r="30" spans="1:6" s="5" customFormat="1" ht="12.75">
      <c r="A30" s="5" t="s">
        <v>96</v>
      </c>
      <c r="C30" s="12">
        <v>2212</v>
      </c>
      <c r="D30" s="12">
        <v>55012</v>
      </c>
      <c r="E30" s="26">
        <v>2296489373</v>
      </c>
      <c r="F30" s="26">
        <v>41745.24418308733</v>
      </c>
    </row>
    <row r="31" spans="1:7" ht="12.75">
      <c r="A31" s="2">
        <v>311</v>
      </c>
      <c r="B31" s="2" t="s">
        <v>10</v>
      </c>
      <c r="C31" s="11">
        <v>180</v>
      </c>
      <c r="D31" s="11">
        <v>2835</v>
      </c>
      <c r="E31" s="29">
        <v>75818837</v>
      </c>
      <c r="F31" s="28">
        <v>26743.857848324515</v>
      </c>
      <c r="G31" s="30"/>
    </row>
    <row r="32" spans="1:6" ht="12.75">
      <c r="A32" s="2">
        <v>312</v>
      </c>
      <c r="B32" s="2" t="s">
        <v>11</v>
      </c>
      <c r="C32" s="11">
        <v>18</v>
      </c>
      <c r="D32" s="11">
        <v>584</v>
      </c>
      <c r="E32" s="29">
        <v>25648688</v>
      </c>
      <c r="F32" s="28">
        <v>43918.98630136986</v>
      </c>
    </row>
    <row r="33" spans="1:6" ht="12.75">
      <c r="A33" s="2">
        <v>313</v>
      </c>
      <c r="B33" s="2" t="s">
        <v>12</v>
      </c>
      <c r="C33" s="11">
        <v>65</v>
      </c>
      <c r="D33" s="11">
        <v>3590</v>
      </c>
      <c r="E33" s="29">
        <v>124702507</v>
      </c>
      <c r="F33" s="28">
        <v>34736.074373259056</v>
      </c>
    </row>
    <row r="34" spans="1:6" ht="12.75">
      <c r="A34" s="2">
        <v>314</v>
      </c>
      <c r="B34" s="2" t="s">
        <v>13</v>
      </c>
      <c r="C34" s="11">
        <v>54</v>
      </c>
      <c r="D34" s="11">
        <v>721</v>
      </c>
      <c r="E34" s="29">
        <v>21543835</v>
      </c>
      <c r="F34" s="28">
        <v>29880.492371705965</v>
      </c>
    </row>
    <row r="35" spans="1:6" ht="12.75">
      <c r="A35" s="2">
        <v>315</v>
      </c>
      <c r="B35" s="2" t="s">
        <v>14</v>
      </c>
      <c r="C35" s="11">
        <v>22</v>
      </c>
      <c r="D35" s="11">
        <v>218</v>
      </c>
      <c r="E35" s="29">
        <v>5518066</v>
      </c>
      <c r="F35" s="28">
        <v>25312.229357798165</v>
      </c>
    </row>
    <row r="36" spans="1:6" ht="12.75">
      <c r="A36" s="2">
        <v>316</v>
      </c>
      <c r="B36" s="2" t="s">
        <v>15</v>
      </c>
      <c r="C36" s="11">
        <v>15</v>
      </c>
      <c r="D36" s="11">
        <v>181</v>
      </c>
      <c r="E36" s="29">
        <v>4710517</v>
      </c>
      <c r="F36" s="28">
        <v>26024.955801104974</v>
      </c>
    </row>
    <row r="37" spans="1:6" ht="12.75">
      <c r="A37" s="2">
        <v>321</v>
      </c>
      <c r="B37" s="2" t="s">
        <v>16</v>
      </c>
      <c r="C37" s="11">
        <v>41</v>
      </c>
      <c r="D37" s="11">
        <v>723</v>
      </c>
      <c r="E37" s="29">
        <v>25044539</v>
      </c>
      <c r="F37" s="28">
        <v>34639.74965421853</v>
      </c>
    </row>
    <row r="38" spans="1:6" ht="12.75">
      <c r="A38" s="2">
        <v>322</v>
      </c>
      <c r="B38" s="2" t="s">
        <v>17</v>
      </c>
      <c r="C38" s="11">
        <v>44</v>
      </c>
      <c r="D38" s="11">
        <v>1363</v>
      </c>
      <c r="E38" s="29">
        <v>51466772</v>
      </c>
      <c r="F38" s="28">
        <v>37759.92076302275</v>
      </c>
    </row>
    <row r="39" spans="1:6" ht="12.75">
      <c r="A39" s="2">
        <v>323</v>
      </c>
      <c r="B39" s="2" t="s">
        <v>18</v>
      </c>
      <c r="C39" s="11">
        <v>188</v>
      </c>
      <c r="D39" s="11">
        <v>2153</v>
      </c>
      <c r="E39" s="29">
        <v>83587319</v>
      </c>
      <c r="F39" s="28">
        <v>38823.6502554575</v>
      </c>
    </row>
    <row r="40" spans="1:6" ht="12.75">
      <c r="A40" s="2">
        <v>324</v>
      </c>
      <c r="B40" s="2" t="s">
        <v>19</v>
      </c>
      <c r="C40" s="11">
        <v>4</v>
      </c>
      <c r="D40" s="11">
        <v>52</v>
      </c>
      <c r="E40" s="29">
        <v>3222290</v>
      </c>
      <c r="F40" s="28">
        <v>61967.11538461538</v>
      </c>
    </row>
    <row r="41" spans="1:6" ht="12.75">
      <c r="A41" s="2">
        <v>325</v>
      </c>
      <c r="B41" s="2" t="s">
        <v>20</v>
      </c>
      <c r="C41" s="11">
        <v>78</v>
      </c>
      <c r="D41" s="11">
        <v>4281</v>
      </c>
      <c r="E41" s="29">
        <v>257143943</v>
      </c>
      <c r="F41" s="28">
        <v>60066.326325624854</v>
      </c>
    </row>
    <row r="42" spans="1:6" ht="12.75">
      <c r="A42" s="2">
        <v>326</v>
      </c>
      <c r="B42" s="2" t="s">
        <v>21</v>
      </c>
      <c r="C42" s="11">
        <v>75</v>
      </c>
      <c r="D42" s="11">
        <v>2923</v>
      </c>
      <c r="E42" s="29">
        <v>120087728</v>
      </c>
      <c r="F42" s="28">
        <v>41083.72494013001</v>
      </c>
    </row>
    <row r="43" spans="1:6" ht="12.75">
      <c r="A43" s="2">
        <v>327</v>
      </c>
      <c r="B43" s="2" t="s">
        <v>22</v>
      </c>
      <c r="C43" s="11">
        <v>58</v>
      </c>
      <c r="D43" s="11">
        <v>654</v>
      </c>
      <c r="E43" s="29">
        <v>27514753</v>
      </c>
      <c r="F43" s="28">
        <v>42071.4877675841</v>
      </c>
    </row>
    <row r="44" spans="1:6" ht="12.75">
      <c r="A44" s="2">
        <v>331</v>
      </c>
      <c r="B44" s="2" t="s">
        <v>23</v>
      </c>
      <c r="C44" s="11">
        <v>74</v>
      </c>
      <c r="D44" s="11">
        <v>1616</v>
      </c>
      <c r="E44" s="29">
        <v>74827024</v>
      </c>
      <c r="F44" s="28">
        <v>46303.851485148516</v>
      </c>
    </row>
    <row r="45" spans="1:6" ht="12.75">
      <c r="A45" s="2">
        <v>332</v>
      </c>
      <c r="B45" s="2" t="s">
        <v>24</v>
      </c>
      <c r="C45" s="11">
        <v>353</v>
      </c>
      <c r="D45" s="11">
        <v>7669</v>
      </c>
      <c r="E45" s="29">
        <v>286825113</v>
      </c>
      <c r="F45" s="28">
        <v>37400.58847307341</v>
      </c>
    </row>
    <row r="46" spans="1:6" ht="12.75">
      <c r="A46" s="2">
        <v>333</v>
      </c>
      <c r="B46" s="2" t="s">
        <v>25</v>
      </c>
      <c r="C46" s="11">
        <v>173</v>
      </c>
      <c r="D46" s="11">
        <v>2326</v>
      </c>
      <c r="E46" s="29">
        <v>106739276</v>
      </c>
      <c r="F46" s="28">
        <v>45889.62854686157</v>
      </c>
    </row>
    <row r="47" spans="1:6" ht="12.75">
      <c r="A47" s="2">
        <v>334</v>
      </c>
      <c r="B47" s="2" t="s">
        <v>26</v>
      </c>
      <c r="C47" s="11">
        <v>96</v>
      </c>
      <c r="D47" s="11">
        <v>4731</v>
      </c>
      <c r="E47" s="29">
        <v>282495776</v>
      </c>
      <c r="F47" s="28">
        <v>59711.64151342211</v>
      </c>
    </row>
    <row r="48" spans="1:6" ht="12.75">
      <c r="A48" s="2">
        <v>335</v>
      </c>
      <c r="B48" s="2" t="s">
        <v>27</v>
      </c>
      <c r="C48" s="11">
        <v>43</v>
      </c>
      <c r="D48" s="11">
        <v>2218</v>
      </c>
      <c r="E48" s="29">
        <v>117333246</v>
      </c>
      <c r="F48" s="28">
        <v>52900.47159603246</v>
      </c>
    </row>
    <row r="49" spans="1:6" ht="12.75">
      <c r="A49" s="2">
        <v>336</v>
      </c>
      <c r="B49" s="2" t="s">
        <v>28</v>
      </c>
      <c r="C49" s="11">
        <v>67</v>
      </c>
      <c r="D49" s="11">
        <v>3820</v>
      </c>
      <c r="E49" s="29">
        <v>164368233</v>
      </c>
      <c r="F49" s="28">
        <v>43028.3332460733</v>
      </c>
    </row>
    <row r="50" spans="1:6" ht="12.75">
      <c r="A50" s="2">
        <v>337</v>
      </c>
      <c r="B50" s="2" t="s">
        <v>29</v>
      </c>
      <c r="C50" s="11">
        <v>83</v>
      </c>
      <c r="D50" s="11">
        <v>1919</v>
      </c>
      <c r="E50" s="29">
        <v>67866477</v>
      </c>
      <c r="F50" s="28">
        <v>35365.54299114122</v>
      </c>
    </row>
    <row r="51" spans="1:6" ht="12.75">
      <c r="A51" s="2">
        <v>339</v>
      </c>
      <c r="B51" s="2" t="s">
        <v>30</v>
      </c>
      <c r="C51" s="11">
        <v>488</v>
      </c>
      <c r="D51" s="11">
        <v>10435</v>
      </c>
      <c r="E51" s="29">
        <v>370024434</v>
      </c>
      <c r="F51" s="28">
        <v>35459.93617632966</v>
      </c>
    </row>
    <row r="52" spans="5:6" ht="12.75">
      <c r="E52" s="29"/>
      <c r="F52" s="28"/>
    </row>
    <row r="53" spans="1:6" s="5" customFormat="1" ht="12.75">
      <c r="A53" s="5" t="s">
        <v>97</v>
      </c>
      <c r="C53" s="12">
        <v>2880</v>
      </c>
      <c r="D53" s="12">
        <v>16656</v>
      </c>
      <c r="E53" s="26">
        <v>905196806</v>
      </c>
      <c r="F53" s="26">
        <v>54346.59017771373</v>
      </c>
    </row>
    <row r="54" spans="1:8" ht="12.75">
      <c r="A54" s="2">
        <v>423</v>
      </c>
      <c r="B54" s="2" t="s">
        <v>31</v>
      </c>
      <c r="C54" s="11">
        <v>970</v>
      </c>
      <c r="D54" s="11">
        <v>9015</v>
      </c>
      <c r="E54" s="29">
        <v>464738792</v>
      </c>
      <c r="F54" s="28">
        <v>51551.724015529675</v>
      </c>
      <c r="H54" s="30"/>
    </row>
    <row r="55" spans="1:6" ht="12.75">
      <c r="A55" s="2">
        <v>424</v>
      </c>
      <c r="B55" s="2" t="s">
        <v>32</v>
      </c>
      <c r="C55" s="11">
        <v>546</v>
      </c>
      <c r="D55" s="11">
        <v>5014</v>
      </c>
      <c r="E55" s="29">
        <v>246558830</v>
      </c>
      <c r="F55" s="28">
        <v>49174.07857997607</v>
      </c>
    </row>
    <row r="56" spans="1:6" ht="12.75">
      <c r="A56" s="2">
        <v>425</v>
      </c>
      <c r="B56" s="2" t="s">
        <v>33</v>
      </c>
      <c r="C56" s="11">
        <v>1365</v>
      </c>
      <c r="D56" s="11">
        <v>2628</v>
      </c>
      <c r="E56" s="29">
        <v>193899184</v>
      </c>
      <c r="F56" s="28">
        <v>73782.03348554033</v>
      </c>
    </row>
    <row r="57" spans="5:6" ht="12.75">
      <c r="E57" s="29"/>
      <c r="F57" s="28"/>
    </row>
    <row r="58" spans="1:6" s="5" customFormat="1" ht="12.75">
      <c r="A58" s="5" t="s">
        <v>98</v>
      </c>
      <c r="C58" s="12">
        <v>4094</v>
      </c>
      <c r="D58" s="12">
        <v>52506</v>
      </c>
      <c r="E58" s="26">
        <v>1307609083</v>
      </c>
      <c r="F58" s="26">
        <v>24903.99350550413</v>
      </c>
    </row>
    <row r="59" spans="1:8" ht="12.75">
      <c r="A59" s="2">
        <v>441</v>
      </c>
      <c r="B59" s="2" t="s">
        <v>34</v>
      </c>
      <c r="C59" s="11">
        <v>465</v>
      </c>
      <c r="D59" s="11">
        <v>6142</v>
      </c>
      <c r="E59" s="29">
        <v>238335049</v>
      </c>
      <c r="F59" s="28">
        <v>38804.14343861934</v>
      </c>
      <c r="H59" s="30"/>
    </row>
    <row r="60" spans="1:6" ht="12.75">
      <c r="A60" s="2">
        <v>442</v>
      </c>
      <c r="B60" s="2" t="s">
        <v>35</v>
      </c>
      <c r="C60" s="11">
        <v>207</v>
      </c>
      <c r="D60" s="11">
        <v>1651</v>
      </c>
      <c r="E60" s="29">
        <v>45733025</v>
      </c>
      <c r="F60" s="28">
        <v>27700.196850393702</v>
      </c>
    </row>
    <row r="61" spans="1:6" ht="12.75">
      <c r="A61" s="2">
        <v>443</v>
      </c>
      <c r="B61" s="2" t="s">
        <v>36</v>
      </c>
      <c r="C61" s="11">
        <v>195</v>
      </c>
      <c r="D61" s="11">
        <v>1438</v>
      </c>
      <c r="E61" s="29">
        <v>45588890</v>
      </c>
      <c r="F61" s="28">
        <v>31702.98331015299</v>
      </c>
    </row>
    <row r="62" spans="1:6" ht="12.75">
      <c r="A62" s="2">
        <v>444</v>
      </c>
      <c r="B62" s="2" t="s">
        <v>37</v>
      </c>
      <c r="C62" s="11">
        <v>253</v>
      </c>
      <c r="D62" s="11">
        <v>4139</v>
      </c>
      <c r="E62" s="29">
        <v>126721643</v>
      </c>
      <c r="F62" s="28">
        <v>30616.48779898526</v>
      </c>
    </row>
    <row r="63" spans="1:6" ht="12.75">
      <c r="A63" s="2">
        <v>445</v>
      </c>
      <c r="B63" s="2" t="s">
        <v>38</v>
      </c>
      <c r="C63" s="11">
        <v>693</v>
      </c>
      <c r="D63" s="11">
        <v>8648</v>
      </c>
      <c r="E63" s="29">
        <v>162130049</v>
      </c>
      <c r="F63" s="28">
        <v>18747.692992599445</v>
      </c>
    </row>
    <row r="64" spans="1:6" ht="12.75">
      <c r="A64" s="2">
        <v>446</v>
      </c>
      <c r="B64" s="2" t="s">
        <v>39</v>
      </c>
      <c r="C64" s="11">
        <v>283</v>
      </c>
      <c r="D64" s="11">
        <v>5553</v>
      </c>
      <c r="E64" s="29">
        <v>172576051</v>
      </c>
      <c r="F64" s="28">
        <v>31077.985053124437</v>
      </c>
    </row>
    <row r="65" spans="1:6" ht="12.75">
      <c r="A65" s="2">
        <v>447</v>
      </c>
      <c r="B65" s="2" t="s">
        <v>40</v>
      </c>
      <c r="C65" s="11">
        <v>324</v>
      </c>
      <c r="D65" s="11">
        <v>2005</v>
      </c>
      <c r="E65" s="29">
        <v>42817601</v>
      </c>
      <c r="F65" s="28">
        <v>21355.411970074812</v>
      </c>
    </row>
    <row r="66" spans="1:6" ht="12.75">
      <c r="A66" s="2">
        <v>448</v>
      </c>
      <c r="B66" s="2" t="s">
        <v>41</v>
      </c>
      <c r="C66" s="11">
        <v>525</v>
      </c>
      <c r="D66" s="11">
        <v>5543</v>
      </c>
      <c r="E66" s="29">
        <v>97780364</v>
      </c>
      <c r="F66" s="28">
        <v>17640.332671838354</v>
      </c>
    </row>
    <row r="67" spans="1:6" ht="12.75">
      <c r="A67" s="2">
        <v>451</v>
      </c>
      <c r="B67" s="2" t="s">
        <v>42</v>
      </c>
      <c r="C67" s="11">
        <v>264</v>
      </c>
      <c r="D67" s="11">
        <v>2026</v>
      </c>
      <c r="E67" s="29">
        <v>32923846</v>
      </c>
      <c r="F67" s="28">
        <v>16250.664363277394</v>
      </c>
    </row>
    <row r="68" spans="1:6" ht="12.75">
      <c r="A68" s="2">
        <v>452</v>
      </c>
      <c r="B68" s="2" t="s">
        <v>43</v>
      </c>
      <c r="C68" s="11">
        <v>166</v>
      </c>
      <c r="D68" s="11">
        <v>10157</v>
      </c>
      <c r="E68" s="29">
        <v>206593937</v>
      </c>
      <c r="F68" s="28">
        <v>20340.05483902727</v>
      </c>
    </row>
    <row r="69" spans="1:6" ht="12.75">
      <c r="A69" s="2">
        <v>453</v>
      </c>
      <c r="B69" s="2" t="s">
        <v>44</v>
      </c>
      <c r="C69" s="11">
        <v>507</v>
      </c>
      <c r="D69" s="11">
        <v>3138</v>
      </c>
      <c r="E69" s="29">
        <v>61465592</v>
      </c>
      <c r="F69" s="28">
        <v>19587.50541746335</v>
      </c>
    </row>
    <row r="70" spans="1:6" ht="12.75">
      <c r="A70" s="2">
        <v>454</v>
      </c>
      <c r="B70" s="2" t="s">
        <v>45</v>
      </c>
      <c r="C70" s="11">
        <v>216</v>
      </c>
      <c r="D70" s="11">
        <v>2065</v>
      </c>
      <c r="E70" s="29">
        <v>74943036</v>
      </c>
      <c r="F70" s="28">
        <v>36292.027118644066</v>
      </c>
    </row>
    <row r="71" spans="5:6" ht="12.75">
      <c r="E71" s="29"/>
      <c r="F71" s="28"/>
    </row>
    <row r="72" spans="1:6" s="5" customFormat="1" ht="12.75">
      <c r="A72" s="5" t="s">
        <v>99</v>
      </c>
      <c r="C72" s="12">
        <v>755</v>
      </c>
      <c r="D72" s="12">
        <v>9282</v>
      </c>
      <c r="E72" s="26">
        <v>297085990</v>
      </c>
      <c r="F72" s="26">
        <v>32006.67851756087</v>
      </c>
    </row>
    <row r="73" spans="1:8" ht="12.75">
      <c r="A73" s="2">
        <v>481</v>
      </c>
      <c r="B73" s="2" t="s">
        <v>46</v>
      </c>
      <c r="C73" s="11">
        <v>26</v>
      </c>
      <c r="D73" s="11">
        <v>511</v>
      </c>
      <c r="E73" s="29">
        <v>18300610</v>
      </c>
      <c r="F73" s="28">
        <v>35813.32681017613</v>
      </c>
      <c r="H73" s="30"/>
    </row>
    <row r="74" spans="1:6" ht="12.75">
      <c r="A74" s="2">
        <v>482</v>
      </c>
      <c r="B74" s="2" t="s">
        <v>142</v>
      </c>
      <c r="C74" s="11">
        <v>0</v>
      </c>
      <c r="D74" s="11">
        <v>0</v>
      </c>
      <c r="E74" s="29">
        <v>0</v>
      </c>
      <c r="F74" s="28">
        <v>0</v>
      </c>
    </row>
    <row r="75" spans="1:6" ht="12.75">
      <c r="A75" s="2">
        <v>483</v>
      </c>
      <c r="B75" s="2" t="s">
        <v>47</v>
      </c>
      <c r="C75" s="11">
        <v>11</v>
      </c>
      <c r="D75" s="11">
        <v>193</v>
      </c>
      <c r="E75" s="29">
        <v>5950602</v>
      </c>
      <c r="F75" s="28">
        <v>30832.134715025906</v>
      </c>
    </row>
    <row r="76" spans="1:6" ht="12.75">
      <c r="A76" s="2">
        <v>484</v>
      </c>
      <c r="B76" s="2" t="s">
        <v>48</v>
      </c>
      <c r="C76" s="11">
        <v>356</v>
      </c>
      <c r="D76" s="11">
        <v>2275</v>
      </c>
      <c r="E76" s="29">
        <v>90939406</v>
      </c>
      <c r="F76" s="28">
        <v>39973.36527472528</v>
      </c>
    </row>
    <row r="77" spans="1:6" ht="12.75">
      <c r="A77" s="2">
        <v>485</v>
      </c>
      <c r="B77" s="2" t="s">
        <v>49</v>
      </c>
      <c r="C77" s="11">
        <v>102</v>
      </c>
      <c r="D77" s="11">
        <v>2142</v>
      </c>
      <c r="E77" s="29">
        <v>41945608</v>
      </c>
      <c r="F77" s="28">
        <v>19582.450046685342</v>
      </c>
    </row>
    <row r="78" spans="1:6" ht="12.75">
      <c r="A78" s="2">
        <v>486</v>
      </c>
      <c r="B78" s="2" t="s">
        <v>50</v>
      </c>
      <c r="C78" s="11">
        <v>5</v>
      </c>
      <c r="D78" s="11">
        <v>40</v>
      </c>
      <c r="E78" s="29">
        <v>2561673</v>
      </c>
      <c r="F78" s="28">
        <v>64041.825</v>
      </c>
    </row>
    <row r="79" spans="1:6" ht="12.75">
      <c r="A79" s="2">
        <v>487</v>
      </c>
      <c r="B79" s="2" t="s">
        <v>51</v>
      </c>
      <c r="C79" s="11">
        <v>47</v>
      </c>
      <c r="D79" s="11">
        <v>251</v>
      </c>
      <c r="E79" s="29">
        <v>4591173</v>
      </c>
      <c r="F79" s="28">
        <v>18291.525896414343</v>
      </c>
    </row>
    <row r="80" spans="1:6" ht="12.75">
      <c r="A80" s="2">
        <v>488</v>
      </c>
      <c r="B80" s="2" t="s">
        <v>52</v>
      </c>
      <c r="C80" s="11">
        <v>133</v>
      </c>
      <c r="D80" s="11">
        <v>971</v>
      </c>
      <c r="E80" s="29">
        <v>34635928</v>
      </c>
      <c r="F80" s="28">
        <v>35670.36869207003</v>
      </c>
    </row>
    <row r="81" spans="1:6" ht="12.75">
      <c r="A81" s="2">
        <v>491</v>
      </c>
      <c r="B81" s="2" t="s">
        <v>143</v>
      </c>
      <c r="C81" s="11">
        <v>0</v>
      </c>
      <c r="D81" s="11">
        <v>0</v>
      </c>
      <c r="E81" s="29">
        <v>0</v>
      </c>
      <c r="F81" s="28">
        <v>0</v>
      </c>
    </row>
    <row r="82" spans="1:6" ht="12.75">
      <c r="A82" s="2">
        <v>492</v>
      </c>
      <c r="B82" s="2" t="s">
        <v>53</v>
      </c>
      <c r="C82" s="11">
        <v>46</v>
      </c>
      <c r="D82" s="11">
        <v>1731</v>
      </c>
      <c r="E82" s="29">
        <v>58612301</v>
      </c>
      <c r="F82" s="28">
        <v>33860.3703061814</v>
      </c>
    </row>
    <row r="83" spans="1:6" ht="12.75">
      <c r="A83" s="2">
        <v>493</v>
      </c>
      <c r="B83" s="2" t="s">
        <v>54</v>
      </c>
      <c r="C83" s="11">
        <v>32</v>
      </c>
      <c r="D83" s="11">
        <v>1167</v>
      </c>
      <c r="E83" s="29">
        <v>39548689</v>
      </c>
      <c r="F83" s="28">
        <v>33889.19365895459</v>
      </c>
    </row>
    <row r="84" spans="5:6" ht="12.75">
      <c r="E84" s="29"/>
      <c r="F84" s="28"/>
    </row>
    <row r="85" spans="1:6" s="5" customFormat="1" ht="12.75">
      <c r="A85" s="5" t="s">
        <v>100</v>
      </c>
      <c r="C85" s="12">
        <v>621</v>
      </c>
      <c r="D85" s="12">
        <v>10769</v>
      </c>
      <c r="E85" s="26">
        <v>661576879</v>
      </c>
      <c r="F85" s="26">
        <v>61433.45519546847</v>
      </c>
    </row>
    <row r="86" spans="1:8" ht="12.75">
      <c r="A86" s="2">
        <v>511</v>
      </c>
      <c r="B86" s="2" t="s">
        <v>55</v>
      </c>
      <c r="C86" s="11">
        <v>254</v>
      </c>
      <c r="D86" s="11">
        <v>3267</v>
      </c>
      <c r="E86" s="29">
        <v>231486941</v>
      </c>
      <c r="F86" s="28">
        <v>70856.11906948271</v>
      </c>
      <c r="H86" s="30"/>
    </row>
    <row r="87" spans="1:6" ht="12.75">
      <c r="A87" s="2">
        <v>512</v>
      </c>
      <c r="B87" s="2" t="s">
        <v>56</v>
      </c>
      <c r="C87" s="11">
        <v>63</v>
      </c>
      <c r="D87" s="11">
        <v>585</v>
      </c>
      <c r="E87" s="29">
        <v>13239334</v>
      </c>
      <c r="F87" s="28">
        <v>22631.34017094017</v>
      </c>
    </row>
    <row r="88" spans="1:6" ht="12.75">
      <c r="A88" s="2">
        <v>515</v>
      </c>
      <c r="B88" s="2" t="s">
        <v>57</v>
      </c>
      <c r="C88" s="11">
        <v>27</v>
      </c>
      <c r="D88" s="11">
        <v>759</v>
      </c>
      <c r="E88" s="29">
        <v>39935738</v>
      </c>
      <c r="F88" s="28">
        <v>52616.25559947299</v>
      </c>
    </row>
    <row r="89" spans="1:6" ht="12.75">
      <c r="A89" s="2">
        <v>516</v>
      </c>
      <c r="B89" s="2" t="s">
        <v>58</v>
      </c>
      <c r="C89" s="11">
        <v>19</v>
      </c>
      <c r="D89" s="11">
        <v>41</v>
      </c>
      <c r="E89" s="29">
        <v>1809108</v>
      </c>
      <c r="F89" s="28">
        <v>44124.58536585366</v>
      </c>
    </row>
    <row r="90" spans="1:6" ht="12.75">
      <c r="A90" s="2">
        <v>517</v>
      </c>
      <c r="B90" s="2" t="s">
        <v>59</v>
      </c>
      <c r="C90" s="11">
        <v>118</v>
      </c>
      <c r="D90" s="11">
        <v>2786</v>
      </c>
      <c r="E90" s="29">
        <v>167060731</v>
      </c>
      <c r="F90" s="28">
        <v>59964.36862885858</v>
      </c>
    </row>
    <row r="91" spans="1:6" ht="12.75">
      <c r="A91" s="2">
        <v>518</v>
      </c>
      <c r="B91" s="2" t="s">
        <v>60</v>
      </c>
      <c r="C91" s="11">
        <v>94</v>
      </c>
      <c r="D91" s="11">
        <v>2804</v>
      </c>
      <c r="E91" s="29">
        <v>195242195</v>
      </c>
      <c r="F91" s="28">
        <v>69629.88409415122</v>
      </c>
    </row>
    <row r="92" spans="1:6" ht="12.75">
      <c r="A92" s="2">
        <v>519</v>
      </c>
      <c r="B92" s="2" t="s">
        <v>86</v>
      </c>
      <c r="C92" s="11">
        <v>47</v>
      </c>
      <c r="D92" s="11">
        <v>528</v>
      </c>
      <c r="E92" s="29">
        <v>12802832</v>
      </c>
      <c r="F92" s="28">
        <v>24247.78787878788</v>
      </c>
    </row>
    <row r="93" spans="5:6" ht="12.75">
      <c r="E93" s="29"/>
      <c r="F93" s="28"/>
    </row>
    <row r="94" spans="1:6" s="5" customFormat="1" ht="12.75">
      <c r="A94" s="5" t="s">
        <v>101</v>
      </c>
      <c r="C94" s="12">
        <v>1682</v>
      </c>
      <c r="D94" s="12">
        <v>25914</v>
      </c>
      <c r="E94" s="26">
        <v>1467024690</v>
      </c>
      <c r="F94" s="26">
        <v>56611.279231303546</v>
      </c>
    </row>
    <row r="95" spans="1:6" ht="12.75">
      <c r="A95" s="2">
        <v>521</v>
      </c>
      <c r="B95" s="2" t="s">
        <v>130</v>
      </c>
      <c r="E95" s="29"/>
      <c r="F95" s="28"/>
    </row>
    <row r="96" spans="1:8" ht="12.75">
      <c r="A96" s="2">
        <v>522</v>
      </c>
      <c r="B96" s="2" t="s">
        <v>61</v>
      </c>
      <c r="C96" s="11">
        <v>779</v>
      </c>
      <c r="D96" s="11">
        <v>13425</v>
      </c>
      <c r="E96" s="29">
        <v>674485792</v>
      </c>
      <c r="F96" s="28">
        <v>50241.02733705773</v>
      </c>
      <c r="H96" s="30"/>
    </row>
    <row r="97" spans="1:6" ht="12.75">
      <c r="A97" s="2">
        <v>523</v>
      </c>
      <c r="B97" s="2" t="s">
        <v>62</v>
      </c>
      <c r="C97" s="11">
        <v>215</v>
      </c>
      <c r="D97" s="11">
        <v>3691</v>
      </c>
      <c r="E97" s="29">
        <v>303638364</v>
      </c>
      <c r="F97" s="28">
        <v>82264.52560281767</v>
      </c>
    </row>
    <row r="98" spans="1:6" ht="12.75">
      <c r="A98" s="2">
        <v>524</v>
      </c>
      <c r="B98" s="2" t="s">
        <v>63</v>
      </c>
      <c r="C98" s="11">
        <v>673</v>
      </c>
      <c r="D98" s="11">
        <v>8725</v>
      </c>
      <c r="E98" s="29">
        <v>484449053</v>
      </c>
      <c r="F98" s="28">
        <v>55524.24676217765</v>
      </c>
    </row>
    <row r="99" spans="1:6" ht="12.75">
      <c r="A99" s="2">
        <v>525</v>
      </c>
      <c r="B99" s="2" t="s">
        <v>64</v>
      </c>
      <c r="C99" s="11">
        <v>17</v>
      </c>
      <c r="D99" s="11">
        <v>73</v>
      </c>
      <c r="E99" s="29">
        <v>4451481</v>
      </c>
      <c r="F99" s="28">
        <v>60979.191780821915</v>
      </c>
    </row>
    <row r="100" spans="5:6" ht="12.75">
      <c r="E100" s="29"/>
      <c r="F100" s="28"/>
    </row>
    <row r="101" spans="1:6" s="5" customFormat="1" ht="12.75">
      <c r="A101" s="5" t="s">
        <v>131</v>
      </c>
      <c r="C101" s="12">
        <v>1201</v>
      </c>
      <c r="D101" s="12">
        <v>6732</v>
      </c>
      <c r="E101" s="26">
        <v>237417786</v>
      </c>
      <c r="F101" s="26">
        <v>35267.050802139034</v>
      </c>
    </row>
    <row r="102" spans="1:6" ht="12.75">
      <c r="A102" s="2">
        <v>531</v>
      </c>
      <c r="B102" s="2" t="s">
        <v>65</v>
      </c>
      <c r="C102" s="11">
        <v>932</v>
      </c>
      <c r="D102" s="11">
        <v>4459</v>
      </c>
      <c r="E102" s="29">
        <v>175331328</v>
      </c>
      <c r="F102" s="28">
        <v>39320.77326754878</v>
      </c>
    </row>
    <row r="103" spans="1:6" ht="12.75">
      <c r="A103" s="2">
        <v>532</v>
      </c>
      <c r="B103" s="2" t="s">
        <v>66</v>
      </c>
      <c r="C103" s="11">
        <v>262</v>
      </c>
      <c r="D103" s="11">
        <v>2206</v>
      </c>
      <c r="E103" s="29">
        <v>56896260</v>
      </c>
      <c r="F103" s="28">
        <v>25791.595648232094</v>
      </c>
    </row>
    <row r="104" spans="1:6" ht="12.75">
      <c r="A104" s="2">
        <v>533</v>
      </c>
      <c r="B104" s="2" t="s">
        <v>67</v>
      </c>
      <c r="C104" s="11">
        <v>8</v>
      </c>
      <c r="D104" s="11">
        <v>67</v>
      </c>
      <c r="E104" s="29">
        <v>5190198</v>
      </c>
      <c r="F104" s="28">
        <v>77465.64179104478</v>
      </c>
    </row>
    <row r="105" spans="5:6" ht="12.75">
      <c r="E105" s="29"/>
      <c r="F105" s="28"/>
    </row>
    <row r="106" spans="1:6" s="5" customFormat="1" ht="12.75">
      <c r="A106" s="5" t="s">
        <v>103</v>
      </c>
      <c r="C106" s="12">
        <v>3791</v>
      </c>
      <c r="D106" s="12">
        <v>20857</v>
      </c>
      <c r="E106" s="31">
        <v>1141576781</v>
      </c>
      <c r="F106" s="26">
        <v>54733.50822265906</v>
      </c>
    </row>
    <row r="107" spans="1:6" ht="12.75">
      <c r="A107" s="2">
        <v>541</v>
      </c>
      <c r="B107" s="2" t="s">
        <v>68</v>
      </c>
      <c r="C107" s="11">
        <v>3791</v>
      </c>
      <c r="D107" s="11">
        <v>20857</v>
      </c>
      <c r="E107" s="29">
        <v>1141576781</v>
      </c>
      <c r="F107" s="28">
        <v>54733.50822265906</v>
      </c>
    </row>
    <row r="108" spans="5:6" ht="12.75">
      <c r="E108" s="29"/>
      <c r="F108" s="28"/>
    </row>
    <row r="109" spans="1:6" s="5" customFormat="1" ht="12.75">
      <c r="A109" s="5" t="s">
        <v>132</v>
      </c>
      <c r="C109" s="12">
        <v>186</v>
      </c>
      <c r="D109" s="12">
        <v>8726</v>
      </c>
      <c r="E109" s="31">
        <v>737985684</v>
      </c>
      <c r="F109" s="26">
        <v>84573.19321567728</v>
      </c>
    </row>
    <row r="110" spans="1:6" ht="13.5" customHeight="1">
      <c r="A110" s="2">
        <v>551</v>
      </c>
      <c r="B110" s="2" t="s">
        <v>69</v>
      </c>
      <c r="C110" s="11">
        <v>186</v>
      </c>
      <c r="D110" s="11">
        <v>8726</v>
      </c>
      <c r="E110" s="29">
        <v>737985684</v>
      </c>
      <c r="F110" s="28">
        <v>84573.19321567728</v>
      </c>
    </row>
    <row r="111" spans="5:6" ht="12.75">
      <c r="E111" s="29"/>
      <c r="F111" s="28"/>
    </row>
    <row r="112" spans="1:6" s="5" customFormat="1" ht="12.75">
      <c r="A112" s="5" t="s">
        <v>105</v>
      </c>
      <c r="C112" s="12">
        <v>2225</v>
      </c>
      <c r="D112" s="12">
        <v>25297</v>
      </c>
      <c r="E112" s="26">
        <v>643241301</v>
      </c>
      <c r="F112" s="26">
        <v>25427.572478950075</v>
      </c>
    </row>
    <row r="113" spans="1:6" ht="12.75">
      <c r="A113" s="2">
        <v>561</v>
      </c>
      <c r="B113" s="2" t="s">
        <v>70</v>
      </c>
      <c r="C113" s="11">
        <v>2075</v>
      </c>
      <c r="D113" s="11">
        <v>23826</v>
      </c>
      <c r="E113" s="29">
        <v>580222901</v>
      </c>
      <c r="F113" s="28">
        <v>24352.50990514564</v>
      </c>
    </row>
    <row r="114" spans="1:6" ht="12.75">
      <c r="A114" s="2">
        <v>562</v>
      </c>
      <c r="B114" s="2" t="s">
        <v>133</v>
      </c>
      <c r="C114" s="11">
        <v>150</v>
      </c>
      <c r="D114" s="11">
        <v>1471</v>
      </c>
      <c r="E114" s="29">
        <v>63018400</v>
      </c>
      <c r="F114" s="28">
        <v>42840.516655336505</v>
      </c>
    </row>
    <row r="115" spans="5:6" ht="12.75">
      <c r="E115" s="29"/>
      <c r="F115" s="28"/>
    </row>
    <row r="116" spans="1:6" s="5" customFormat="1" ht="12.75">
      <c r="A116" s="5" t="s">
        <v>106</v>
      </c>
      <c r="C116" s="12">
        <v>459</v>
      </c>
      <c r="D116" s="12">
        <v>17505</v>
      </c>
      <c r="E116" s="31">
        <v>684234915</v>
      </c>
      <c r="F116" s="26">
        <v>39087.970008568984</v>
      </c>
    </row>
    <row r="117" spans="1:6" ht="12.75">
      <c r="A117" s="2">
        <v>611</v>
      </c>
      <c r="B117" s="2" t="s">
        <v>72</v>
      </c>
      <c r="C117" s="11">
        <v>459</v>
      </c>
      <c r="D117" s="11">
        <v>17505</v>
      </c>
      <c r="E117" s="29">
        <v>684234915</v>
      </c>
      <c r="F117" s="28">
        <v>39087.970008568984</v>
      </c>
    </row>
    <row r="118" spans="5:6" ht="12.75">
      <c r="E118" s="29"/>
      <c r="F118" s="28"/>
    </row>
    <row r="119" spans="1:6" s="5" customFormat="1" ht="12.75">
      <c r="A119" s="5" t="s">
        <v>107</v>
      </c>
      <c r="C119" s="12">
        <v>2966</v>
      </c>
      <c r="D119" s="12">
        <v>72775</v>
      </c>
      <c r="E119" s="26">
        <v>2657434128</v>
      </c>
      <c r="F119" s="26">
        <v>36515.75579525936</v>
      </c>
    </row>
    <row r="120" spans="1:6" ht="12.75">
      <c r="A120" s="2">
        <v>621</v>
      </c>
      <c r="B120" s="2" t="s">
        <v>73</v>
      </c>
      <c r="C120" s="11">
        <v>1940</v>
      </c>
      <c r="D120" s="11">
        <v>21484</v>
      </c>
      <c r="E120" s="29">
        <v>974971061</v>
      </c>
      <c r="F120" s="28">
        <v>45381.26331223236</v>
      </c>
    </row>
    <row r="121" spans="1:6" ht="12.75">
      <c r="A121" s="2">
        <v>622</v>
      </c>
      <c r="B121" s="2" t="s">
        <v>74</v>
      </c>
      <c r="C121" s="11">
        <v>23</v>
      </c>
      <c r="D121" s="11">
        <v>23206</v>
      </c>
      <c r="E121" s="29">
        <v>1017790603</v>
      </c>
      <c r="F121" s="28">
        <v>43858.94178229768</v>
      </c>
    </row>
    <row r="122" spans="1:6" ht="12.75">
      <c r="A122" s="2">
        <v>623</v>
      </c>
      <c r="B122" s="2" t="s">
        <v>75</v>
      </c>
      <c r="C122" s="11">
        <v>434</v>
      </c>
      <c r="D122" s="11">
        <v>17661</v>
      </c>
      <c r="E122" s="29">
        <v>452452091</v>
      </c>
      <c r="F122" s="28">
        <v>25618.713040031707</v>
      </c>
    </row>
    <row r="123" spans="1:6" ht="12.75">
      <c r="A123" s="2">
        <v>624</v>
      </c>
      <c r="B123" s="2" t="s">
        <v>76</v>
      </c>
      <c r="C123" s="11">
        <v>569</v>
      </c>
      <c r="D123" s="11">
        <v>10424</v>
      </c>
      <c r="E123" s="29">
        <v>212220373</v>
      </c>
      <c r="F123" s="28">
        <v>20358.823196469686</v>
      </c>
    </row>
    <row r="124" spans="5:6" ht="12.75">
      <c r="E124" s="29"/>
      <c r="F124" s="28"/>
    </row>
    <row r="125" spans="1:6" s="5" customFormat="1" ht="12.75">
      <c r="A125" s="5" t="s">
        <v>134</v>
      </c>
      <c r="C125" s="12">
        <v>546</v>
      </c>
      <c r="D125" s="12">
        <v>7424</v>
      </c>
      <c r="E125" s="26">
        <v>156361450</v>
      </c>
      <c r="F125" s="26">
        <v>21061.617726293105</v>
      </c>
    </row>
    <row r="126" spans="1:6" ht="12.75">
      <c r="A126" s="2">
        <v>711</v>
      </c>
      <c r="B126" s="2" t="s">
        <v>77</v>
      </c>
      <c r="C126" s="11">
        <v>137</v>
      </c>
      <c r="D126" s="11">
        <v>1269</v>
      </c>
      <c r="E126" s="29">
        <v>27314740</v>
      </c>
      <c r="F126" s="28">
        <v>21524.61780929866</v>
      </c>
    </row>
    <row r="127" spans="1:6" ht="12.75">
      <c r="A127" s="2">
        <v>712</v>
      </c>
      <c r="B127" s="2" t="s">
        <v>78</v>
      </c>
      <c r="C127" s="11">
        <v>39</v>
      </c>
      <c r="D127" s="11">
        <v>737</v>
      </c>
      <c r="E127" s="29">
        <v>15476105</v>
      </c>
      <c r="F127" s="28">
        <v>20998.785617367706</v>
      </c>
    </row>
    <row r="128" spans="1:6" ht="12.75">
      <c r="A128" s="2">
        <v>713</v>
      </c>
      <c r="B128" s="2" t="s">
        <v>79</v>
      </c>
      <c r="C128" s="11">
        <v>371</v>
      </c>
      <c r="D128" s="11">
        <v>5417</v>
      </c>
      <c r="E128" s="29">
        <v>113570605</v>
      </c>
      <c r="F128" s="28">
        <v>20965.590732877976</v>
      </c>
    </row>
    <row r="129" spans="5:6" ht="12.75">
      <c r="E129" s="29"/>
      <c r="F129" s="28"/>
    </row>
    <row r="130" spans="1:6" s="5" customFormat="1" ht="12.75">
      <c r="A130" s="5" t="s">
        <v>109</v>
      </c>
      <c r="C130" s="12">
        <v>2844</v>
      </c>
      <c r="D130" s="12">
        <v>42693</v>
      </c>
      <c r="E130" s="26">
        <v>628806868</v>
      </c>
      <c r="F130" s="26">
        <v>14728.570679034034</v>
      </c>
    </row>
    <row r="131" spans="1:6" ht="12.75">
      <c r="A131" s="2">
        <v>721</v>
      </c>
      <c r="B131" s="2" t="s">
        <v>80</v>
      </c>
      <c r="C131" s="11">
        <v>212</v>
      </c>
      <c r="D131" s="11">
        <v>3851</v>
      </c>
      <c r="E131" s="29">
        <v>87157133</v>
      </c>
      <c r="F131" s="28">
        <v>22632.337834328744</v>
      </c>
    </row>
    <row r="132" spans="1:6" ht="12.75">
      <c r="A132" s="2">
        <v>722</v>
      </c>
      <c r="B132" s="2" t="s">
        <v>81</v>
      </c>
      <c r="C132" s="11">
        <v>2632</v>
      </c>
      <c r="D132" s="11">
        <v>38842</v>
      </c>
      <c r="E132" s="29">
        <v>541649735</v>
      </c>
      <c r="F132" s="28">
        <v>13944.94966788528</v>
      </c>
    </row>
    <row r="133" spans="5:6" ht="12.75">
      <c r="E133" s="29"/>
      <c r="F133" s="28"/>
    </row>
    <row r="134" spans="1:6" s="5" customFormat="1" ht="12.75">
      <c r="A134" s="5" t="s">
        <v>135</v>
      </c>
      <c r="C134" s="12">
        <v>3341</v>
      </c>
      <c r="D134" s="12">
        <v>18277</v>
      </c>
      <c r="E134" s="26">
        <v>442078552</v>
      </c>
      <c r="F134" s="26">
        <v>24187.697762214804</v>
      </c>
    </row>
    <row r="135" spans="1:6" ht="12.75">
      <c r="A135" s="2">
        <v>811</v>
      </c>
      <c r="B135" s="2" t="s">
        <v>82</v>
      </c>
      <c r="C135" s="11">
        <v>1039</v>
      </c>
      <c r="D135" s="11">
        <v>4298</v>
      </c>
      <c r="E135" s="29">
        <v>138411564</v>
      </c>
      <c r="F135" s="28">
        <v>32203.714285714286</v>
      </c>
    </row>
    <row r="136" spans="1:6" ht="12.75">
      <c r="A136" s="2">
        <v>812</v>
      </c>
      <c r="B136" s="2" t="s">
        <v>83</v>
      </c>
      <c r="C136" s="11">
        <v>982</v>
      </c>
      <c r="D136" s="11">
        <v>5477</v>
      </c>
      <c r="E136" s="29">
        <v>114701272</v>
      </c>
      <c r="F136" s="28">
        <v>20942.353843344896</v>
      </c>
    </row>
    <row r="137" spans="1:6" ht="12.75">
      <c r="A137" s="2">
        <v>813</v>
      </c>
      <c r="B137" s="2" t="s">
        <v>84</v>
      </c>
      <c r="C137" s="11">
        <v>869</v>
      </c>
      <c r="D137" s="11">
        <v>7844</v>
      </c>
      <c r="E137" s="29">
        <v>175265836</v>
      </c>
      <c r="F137" s="28">
        <v>22343.93625701173</v>
      </c>
    </row>
    <row r="138" spans="1:6" ht="12.75">
      <c r="A138" s="2">
        <v>814</v>
      </c>
      <c r="B138" s="2" t="s">
        <v>85</v>
      </c>
      <c r="C138" s="11">
        <v>451</v>
      </c>
      <c r="D138" s="11">
        <v>659</v>
      </c>
      <c r="E138" s="29">
        <v>13699880</v>
      </c>
      <c r="F138" s="28">
        <v>20788.892261001518</v>
      </c>
    </row>
    <row r="139" spans="5:6" ht="12.75">
      <c r="E139" s="29"/>
      <c r="F139" s="28"/>
    </row>
    <row r="140" spans="1:6" s="5" customFormat="1" ht="12.75">
      <c r="A140" s="5">
        <v>999</v>
      </c>
      <c r="B140" s="5" t="s">
        <v>87</v>
      </c>
      <c r="C140" s="12">
        <v>726</v>
      </c>
      <c r="D140" s="12">
        <v>493</v>
      </c>
      <c r="E140" s="31">
        <v>30606287</v>
      </c>
      <c r="F140" s="26">
        <v>62081.71805273834</v>
      </c>
    </row>
    <row r="141" spans="5:6" ht="12.75">
      <c r="E141" s="29"/>
      <c r="F141" s="28"/>
    </row>
    <row r="142" spans="1:6" s="5" customFormat="1" ht="12.75">
      <c r="A142" s="5" t="s">
        <v>111</v>
      </c>
      <c r="C142" s="12">
        <v>679</v>
      </c>
      <c r="D142" s="12">
        <v>62758</v>
      </c>
      <c r="E142" s="26">
        <v>3123628392</v>
      </c>
      <c r="F142" s="26">
        <v>49772.593008062715</v>
      </c>
    </row>
    <row r="143" spans="2:6" ht="12.75">
      <c r="B143" s="2" t="s">
        <v>136</v>
      </c>
      <c r="C143" s="11">
        <v>147</v>
      </c>
      <c r="D143" s="11">
        <v>9853</v>
      </c>
      <c r="E143" s="29">
        <v>635258031</v>
      </c>
      <c r="F143" s="28">
        <v>64473.564498122396</v>
      </c>
    </row>
    <row r="144" spans="2:6" ht="12.75">
      <c r="B144" s="2" t="s">
        <v>137</v>
      </c>
      <c r="C144" s="11">
        <v>107</v>
      </c>
      <c r="D144" s="11">
        <v>16890</v>
      </c>
      <c r="E144" s="29">
        <v>846633861</v>
      </c>
      <c r="F144" s="28">
        <v>50126.338721136766</v>
      </c>
    </row>
    <row r="145" spans="2:6" ht="12.75">
      <c r="B145" s="2" t="s">
        <v>138</v>
      </c>
      <c r="C145" s="11">
        <v>425</v>
      </c>
      <c r="D145" s="11">
        <v>36014</v>
      </c>
      <c r="E145" s="29">
        <v>1641736500</v>
      </c>
      <c r="F145" s="28">
        <v>45586.06375298495</v>
      </c>
    </row>
    <row r="146" ht="13.5" customHeight="1">
      <c r="E146" s="30"/>
    </row>
    <row r="149" spans="1:6" ht="12.75">
      <c r="A149" s="78" t="s">
        <v>144</v>
      </c>
      <c r="B149" s="78"/>
      <c r="C149" s="78"/>
      <c r="D149" s="78"/>
      <c r="E149" s="78"/>
      <c r="F149" s="78"/>
    </row>
    <row r="150" spans="1:6" ht="12.75">
      <c r="A150" s="78" t="s">
        <v>145</v>
      </c>
      <c r="B150" s="78"/>
      <c r="C150" s="78"/>
      <c r="D150" s="78"/>
      <c r="E150" s="78"/>
      <c r="F150" s="78"/>
    </row>
    <row r="151" spans="1:6" ht="12.75">
      <c r="A151" s="78" t="s">
        <v>146</v>
      </c>
      <c r="B151" s="78"/>
      <c r="C151" s="78"/>
      <c r="D151" s="78"/>
      <c r="E151" s="78"/>
      <c r="F151" s="78"/>
    </row>
    <row r="152" spans="1:6" ht="12.75">
      <c r="A152" s="78" t="s">
        <v>147</v>
      </c>
      <c r="B152" s="78"/>
      <c r="C152" s="78"/>
      <c r="D152" s="78"/>
      <c r="E152" s="78"/>
      <c r="F152" s="78"/>
    </row>
    <row r="153" spans="1:6" ht="12.75">
      <c r="A153" s="78" t="s">
        <v>148</v>
      </c>
      <c r="B153" s="78"/>
      <c r="C153" s="78"/>
      <c r="D153" s="78"/>
      <c r="E153" s="78"/>
      <c r="F153" s="78"/>
    </row>
    <row r="165" ht="12.75">
      <c r="E165" s="30"/>
    </row>
  </sheetData>
  <sheetProtection/>
  <mergeCells count="7">
    <mergeCell ref="A153:F153"/>
    <mergeCell ref="A1:F1"/>
    <mergeCell ref="A2:F2"/>
    <mergeCell ref="A149:F149"/>
    <mergeCell ref="A150:F150"/>
    <mergeCell ref="A151:F151"/>
    <mergeCell ref="A152:F152"/>
  </mergeCells>
  <printOptions horizontalCentered="1"/>
  <pageMargins left="0.25" right="0.24" top="0.5" bottom="0.25" header="0.5" footer="0.5"/>
  <pageSetup fitToHeight="2" fitToWidth="1" horizontalDpi="600" verticalDpi="600" orientation="portrait" scale="71" r:id="rId2"/>
  <rowBreaks count="2" manualBreakCount="2">
    <brk id="56" max="255" man="1"/>
    <brk id="10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5"/>
  <sheetViews>
    <sheetView showGridLines="0" zoomScalePageLayoutView="0" workbookViewId="0" topLeftCell="A112">
      <selection activeCell="C28" sqref="C28"/>
    </sheetView>
  </sheetViews>
  <sheetFormatPr defaultColWidth="9.140625" defaultRowHeight="12.75"/>
  <cols>
    <col min="1" max="1" width="5.140625" style="2" customWidth="1"/>
    <col min="2" max="2" width="46.28125" style="2" bestFit="1" customWidth="1"/>
    <col min="3" max="3" width="12.00390625" style="11" bestFit="1" customWidth="1"/>
    <col min="4" max="4" width="14.28125" style="11" customWidth="1"/>
    <col min="5" max="5" width="18.8515625" style="2" bestFit="1" customWidth="1"/>
    <col min="6" max="6" width="14.8515625" style="11" bestFit="1" customWidth="1"/>
    <col min="7" max="16384" width="9.140625" style="2" customWidth="1"/>
  </cols>
  <sheetData>
    <row r="1" spans="1:6" s="23" customFormat="1" ht="12.75">
      <c r="A1" s="79" t="s">
        <v>91</v>
      </c>
      <c r="B1" s="79"/>
      <c r="C1" s="79"/>
      <c r="D1" s="79"/>
      <c r="E1" s="79"/>
      <c r="F1" s="79"/>
    </row>
    <row r="2" spans="1:6" s="23" customFormat="1" ht="12.75">
      <c r="A2" s="79" t="s">
        <v>149</v>
      </c>
      <c r="B2" s="79"/>
      <c r="C2" s="79"/>
      <c r="D2" s="79"/>
      <c r="E2" s="79"/>
      <c r="F2" s="79"/>
    </row>
    <row r="4" spans="3:6" s="5" customFormat="1" ht="12.75">
      <c r="C4" s="22" t="s">
        <v>126</v>
      </c>
      <c r="D4" s="22" t="s">
        <v>88</v>
      </c>
      <c r="E4" s="24" t="s">
        <v>121</v>
      </c>
      <c r="F4" s="22" t="s">
        <v>88</v>
      </c>
    </row>
    <row r="5" spans="3:6" s="5" customFormat="1" ht="12.75">
      <c r="C5" s="22" t="s">
        <v>127</v>
      </c>
      <c r="D5" s="22" t="s">
        <v>89</v>
      </c>
      <c r="E5" s="24" t="s">
        <v>123</v>
      </c>
      <c r="F5" s="22" t="s">
        <v>124</v>
      </c>
    </row>
    <row r="6" spans="3:5" ht="12.75">
      <c r="C6" s="13"/>
      <c r="E6" s="25"/>
    </row>
    <row r="7" spans="1:6" s="5" customFormat="1" ht="12.75">
      <c r="A7" s="5" t="s">
        <v>92</v>
      </c>
      <c r="C7" s="12">
        <v>35119</v>
      </c>
      <c r="D7" s="12">
        <v>476357</v>
      </c>
      <c r="E7" s="26">
        <v>17923867342</v>
      </c>
      <c r="F7" s="26">
        <v>37626.96326914478</v>
      </c>
    </row>
    <row r="8" spans="1:6" s="5" customFormat="1" ht="12.75">
      <c r="A8" s="5" t="s">
        <v>93</v>
      </c>
      <c r="C8" s="12">
        <v>34437</v>
      </c>
      <c r="D8" s="12">
        <v>412209</v>
      </c>
      <c r="E8" s="26">
        <v>14822418731</v>
      </c>
      <c r="F8" s="26">
        <v>35958.503407252145</v>
      </c>
    </row>
    <row r="9" spans="3:6" ht="12.75">
      <c r="C9" s="13"/>
      <c r="D9" s="13"/>
      <c r="E9" s="27"/>
      <c r="F9" s="28"/>
    </row>
    <row r="10" spans="1:6" s="5" customFormat="1" ht="12.75">
      <c r="A10" s="5" t="s">
        <v>94</v>
      </c>
      <c r="C10" s="12">
        <v>162</v>
      </c>
      <c r="D10" s="12">
        <v>799</v>
      </c>
      <c r="E10" s="26">
        <v>22900705</v>
      </c>
      <c r="F10" s="26">
        <v>28661.708385481852</v>
      </c>
    </row>
    <row r="11" spans="1:8" ht="12.75">
      <c r="A11" s="2">
        <v>111</v>
      </c>
      <c r="B11" s="2" t="s">
        <v>0</v>
      </c>
      <c r="C11" s="11">
        <v>81</v>
      </c>
      <c r="D11" s="11">
        <v>534</v>
      </c>
      <c r="E11" s="29">
        <v>13068102</v>
      </c>
      <c r="F11" s="28">
        <v>24472.101123595505</v>
      </c>
      <c r="H11" s="30"/>
    </row>
    <row r="12" spans="1:6" ht="12.75">
      <c r="A12" s="2">
        <v>112</v>
      </c>
      <c r="B12" s="2" t="s">
        <v>1</v>
      </c>
      <c r="C12" s="11">
        <v>22</v>
      </c>
      <c r="D12" s="11">
        <v>101</v>
      </c>
      <c r="E12" s="29">
        <v>1930665</v>
      </c>
      <c r="F12" s="28">
        <v>19115.49504950495</v>
      </c>
    </row>
    <row r="13" spans="1:6" ht="12.75">
      <c r="A13" s="2">
        <v>113</v>
      </c>
      <c r="B13" s="2" t="s">
        <v>2</v>
      </c>
      <c r="C13" s="11">
        <v>4</v>
      </c>
      <c r="D13" s="11" t="s">
        <v>115</v>
      </c>
      <c r="E13" s="28" t="s">
        <v>115</v>
      </c>
      <c r="F13" s="28" t="s">
        <v>115</v>
      </c>
    </row>
    <row r="14" spans="1:6" ht="12.75">
      <c r="A14" s="2">
        <v>114</v>
      </c>
      <c r="B14" s="2" t="s">
        <v>3</v>
      </c>
      <c r="C14" s="11">
        <v>30</v>
      </c>
      <c r="D14" s="11">
        <v>103</v>
      </c>
      <c r="E14" s="29">
        <v>6781652</v>
      </c>
      <c r="F14" s="28">
        <v>65841.28155339806</v>
      </c>
    </row>
    <row r="15" spans="1:6" ht="12.75">
      <c r="A15" s="2">
        <v>115</v>
      </c>
      <c r="B15" s="2" t="s">
        <v>4</v>
      </c>
      <c r="C15" s="11">
        <v>26</v>
      </c>
      <c r="D15" s="11">
        <v>59</v>
      </c>
      <c r="E15" s="29">
        <v>1073877</v>
      </c>
      <c r="F15" s="28">
        <v>18201.305084745763</v>
      </c>
    </row>
    <row r="16" spans="5:6" ht="12.75">
      <c r="E16" s="29"/>
      <c r="F16" s="28"/>
    </row>
    <row r="17" spans="1:6" s="5" customFormat="1" ht="12.75">
      <c r="A17" s="5" t="s">
        <v>95</v>
      </c>
      <c r="C17" s="12">
        <v>24</v>
      </c>
      <c r="D17" s="12">
        <v>188</v>
      </c>
      <c r="E17" s="26">
        <v>8399818</v>
      </c>
      <c r="F17" s="26">
        <v>44679.882978723406</v>
      </c>
    </row>
    <row r="18" spans="1:6" ht="12.75">
      <c r="A18" s="2">
        <v>211</v>
      </c>
      <c r="B18" s="2" t="s">
        <v>128</v>
      </c>
      <c r="C18" s="11">
        <v>1</v>
      </c>
      <c r="D18" s="11" t="s">
        <v>115</v>
      </c>
      <c r="E18" s="28" t="s">
        <v>115</v>
      </c>
      <c r="F18" s="28" t="s">
        <v>115</v>
      </c>
    </row>
    <row r="19" spans="1:6" ht="12.75">
      <c r="A19" s="2">
        <v>212</v>
      </c>
      <c r="B19" s="2" t="s">
        <v>5</v>
      </c>
      <c r="C19" s="11">
        <v>20</v>
      </c>
      <c r="D19" s="11">
        <v>180</v>
      </c>
      <c r="E19" s="29">
        <v>8055313</v>
      </c>
      <c r="F19" s="28">
        <v>44751.73888888889</v>
      </c>
    </row>
    <row r="20" spans="1:6" ht="12.75">
      <c r="A20" s="2">
        <v>213</v>
      </c>
      <c r="B20" s="2" t="s">
        <v>129</v>
      </c>
      <c r="C20" s="11">
        <v>3</v>
      </c>
      <c r="D20" s="11">
        <v>8</v>
      </c>
      <c r="E20" s="28">
        <v>318905</v>
      </c>
      <c r="F20" s="28">
        <v>39863.125</v>
      </c>
    </row>
    <row r="21" spans="5:6" ht="12.75">
      <c r="E21" s="29"/>
      <c r="F21" s="28"/>
    </row>
    <row r="22" spans="1:6" s="5" customFormat="1" ht="12.75">
      <c r="A22" s="5" t="s">
        <v>6</v>
      </c>
      <c r="C22" s="12">
        <v>30</v>
      </c>
      <c r="D22" s="12">
        <v>1090</v>
      </c>
      <c r="E22" s="31">
        <v>72098755</v>
      </c>
      <c r="F22" s="26">
        <v>66145.64678899082</v>
      </c>
    </row>
    <row r="23" spans="1:6" ht="12.75">
      <c r="A23" s="2">
        <v>221</v>
      </c>
      <c r="B23" s="2" t="s">
        <v>6</v>
      </c>
      <c r="C23" s="11">
        <v>30</v>
      </c>
      <c r="D23" s="11">
        <v>1090</v>
      </c>
      <c r="E23" s="29">
        <v>72098755</v>
      </c>
      <c r="F23" s="28">
        <v>66145.64678899082</v>
      </c>
    </row>
    <row r="24" spans="5:6" ht="12.75">
      <c r="E24" s="29"/>
      <c r="F24" s="28"/>
    </row>
    <row r="25" spans="1:6" s="5" customFormat="1" ht="12.75">
      <c r="A25" s="5" t="s">
        <v>90</v>
      </c>
      <c r="C25" s="12">
        <v>4045</v>
      </c>
      <c r="D25" s="12">
        <v>21007</v>
      </c>
      <c r="E25" s="26">
        <v>916480861</v>
      </c>
      <c r="F25" s="26">
        <v>43627.40329414005</v>
      </c>
    </row>
    <row r="26" spans="1:8" ht="12.75">
      <c r="A26" s="2">
        <v>236</v>
      </c>
      <c r="B26" s="2" t="s">
        <v>7</v>
      </c>
      <c r="C26" s="11">
        <v>1250</v>
      </c>
      <c r="D26" s="11">
        <v>5365</v>
      </c>
      <c r="E26" s="29">
        <v>232375002</v>
      </c>
      <c r="F26" s="28">
        <v>43313.14109972041</v>
      </c>
      <c r="H26" s="30"/>
    </row>
    <row r="27" spans="1:6" ht="12.75">
      <c r="A27" s="2">
        <v>237</v>
      </c>
      <c r="B27" s="2" t="s">
        <v>8</v>
      </c>
      <c r="C27" s="11">
        <v>209</v>
      </c>
      <c r="D27" s="11">
        <v>2229</v>
      </c>
      <c r="E27" s="29">
        <v>129458998</v>
      </c>
      <c r="F27" s="28">
        <v>58079.40690892777</v>
      </c>
    </row>
    <row r="28" spans="1:6" ht="12.75">
      <c r="A28" s="2">
        <v>238</v>
      </c>
      <c r="B28" s="2" t="s">
        <v>9</v>
      </c>
      <c r="C28" s="11">
        <v>2587</v>
      </c>
      <c r="D28" s="11">
        <v>13413</v>
      </c>
      <c r="E28" s="29">
        <v>554646861</v>
      </c>
      <c r="F28" s="28">
        <v>41351.439722657124</v>
      </c>
    </row>
    <row r="29" spans="5:6" ht="12.75">
      <c r="E29" s="29"/>
      <c r="F29" s="28"/>
    </row>
    <row r="30" spans="1:6" s="5" customFormat="1" ht="12.75">
      <c r="A30" s="5" t="s">
        <v>96</v>
      </c>
      <c r="C30" s="12">
        <v>2292</v>
      </c>
      <c r="D30" s="12">
        <v>56854</v>
      </c>
      <c r="E30" s="26">
        <v>2320381014</v>
      </c>
      <c r="F30" s="26">
        <v>40812.977345481406</v>
      </c>
    </row>
    <row r="31" spans="1:7" ht="12.75">
      <c r="A31" s="2">
        <v>311</v>
      </c>
      <c r="B31" s="2" t="s">
        <v>10</v>
      </c>
      <c r="C31" s="11">
        <v>184</v>
      </c>
      <c r="D31" s="11">
        <v>2923</v>
      </c>
      <c r="E31" s="29">
        <v>75193723</v>
      </c>
      <c r="F31" s="28">
        <v>25724.845364351695</v>
      </c>
      <c r="G31" s="30"/>
    </row>
    <row r="32" spans="1:6" ht="12.75">
      <c r="A32" s="2">
        <v>312</v>
      </c>
      <c r="B32" s="2" t="s">
        <v>11</v>
      </c>
      <c r="C32" s="11">
        <v>17</v>
      </c>
      <c r="D32" s="11">
        <v>615</v>
      </c>
      <c r="E32" s="29">
        <v>25579779</v>
      </c>
      <c r="F32" s="28">
        <v>41593.13658536586</v>
      </c>
    </row>
    <row r="33" spans="1:6" ht="12.75">
      <c r="A33" s="2">
        <v>313</v>
      </c>
      <c r="B33" s="2" t="s">
        <v>12</v>
      </c>
      <c r="C33" s="11">
        <v>74</v>
      </c>
      <c r="D33" s="11">
        <v>3804</v>
      </c>
      <c r="E33" s="29">
        <v>133991120</v>
      </c>
      <c r="F33" s="28">
        <v>35223.743427970556</v>
      </c>
    </row>
    <row r="34" spans="1:6" ht="12.75">
      <c r="A34" s="2">
        <v>314</v>
      </c>
      <c r="B34" s="2" t="s">
        <v>13</v>
      </c>
      <c r="C34" s="11">
        <v>58</v>
      </c>
      <c r="D34" s="11">
        <v>860</v>
      </c>
      <c r="E34" s="29">
        <v>26695434</v>
      </c>
      <c r="F34" s="28">
        <v>31041.202325581395</v>
      </c>
    </row>
    <row r="35" spans="1:6" ht="12.75">
      <c r="A35" s="2">
        <v>315</v>
      </c>
      <c r="B35" s="2" t="s">
        <v>14</v>
      </c>
      <c r="C35" s="11">
        <v>20</v>
      </c>
      <c r="D35" s="11">
        <v>223</v>
      </c>
      <c r="E35" s="29">
        <v>5428751</v>
      </c>
      <c r="F35" s="28">
        <v>24344.174887892375</v>
      </c>
    </row>
    <row r="36" spans="1:6" ht="12.75">
      <c r="A36" s="2">
        <v>316</v>
      </c>
      <c r="B36" s="2" t="s">
        <v>15</v>
      </c>
      <c r="C36" s="11">
        <v>13</v>
      </c>
      <c r="D36" s="11">
        <v>152</v>
      </c>
      <c r="E36" s="29">
        <v>2965654</v>
      </c>
      <c r="F36" s="28">
        <v>19510.88157894737</v>
      </c>
    </row>
    <row r="37" spans="1:6" ht="12.75">
      <c r="A37" s="2">
        <v>321</v>
      </c>
      <c r="B37" s="2" t="s">
        <v>16</v>
      </c>
      <c r="C37" s="11">
        <v>45</v>
      </c>
      <c r="D37" s="11">
        <v>778</v>
      </c>
      <c r="E37" s="29">
        <v>26716881</v>
      </c>
      <c r="F37" s="28">
        <v>34340.464010282776</v>
      </c>
    </row>
    <row r="38" spans="1:6" ht="12.75">
      <c r="A38" s="2">
        <v>322</v>
      </c>
      <c r="B38" s="2" t="s">
        <v>17</v>
      </c>
      <c r="C38" s="11">
        <v>44</v>
      </c>
      <c r="D38" s="11">
        <v>1423</v>
      </c>
      <c r="E38" s="29">
        <v>54138868</v>
      </c>
      <c r="F38" s="28">
        <v>38045.585382993675</v>
      </c>
    </row>
    <row r="39" spans="1:6" ht="12.75">
      <c r="A39" s="2">
        <v>323</v>
      </c>
      <c r="B39" s="2" t="s">
        <v>18</v>
      </c>
      <c r="C39" s="11">
        <v>183</v>
      </c>
      <c r="D39" s="11">
        <v>2088</v>
      </c>
      <c r="E39" s="29">
        <v>80807867</v>
      </c>
      <c r="F39" s="28">
        <v>38701.08572796935</v>
      </c>
    </row>
    <row r="40" spans="1:6" ht="12.75">
      <c r="A40" s="2">
        <v>324</v>
      </c>
      <c r="B40" s="2" t="s">
        <v>19</v>
      </c>
      <c r="C40" s="11">
        <v>4</v>
      </c>
      <c r="D40" s="11">
        <v>57</v>
      </c>
      <c r="E40" s="29">
        <v>3345270</v>
      </c>
      <c r="F40" s="28">
        <v>58688.94736842105</v>
      </c>
    </row>
    <row r="41" spans="1:6" ht="12.75">
      <c r="A41" s="2">
        <v>325</v>
      </c>
      <c r="B41" s="2" t="s">
        <v>20</v>
      </c>
      <c r="C41" s="11">
        <v>81</v>
      </c>
      <c r="D41" s="11">
        <v>4257</v>
      </c>
      <c r="E41" s="29">
        <v>249680965</v>
      </c>
      <c r="F41" s="28">
        <v>58651.85929058022</v>
      </c>
    </row>
    <row r="42" spans="1:6" ht="12.75">
      <c r="A42" s="2">
        <v>326</v>
      </c>
      <c r="B42" s="2" t="s">
        <v>21</v>
      </c>
      <c r="C42" s="11">
        <v>76</v>
      </c>
      <c r="D42" s="11">
        <v>3032</v>
      </c>
      <c r="E42" s="29">
        <v>123132975</v>
      </c>
      <c r="F42" s="28">
        <v>40611.13951187335</v>
      </c>
    </row>
    <row r="43" spans="1:6" ht="12.75">
      <c r="A43" s="2">
        <v>327</v>
      </c>
      <c r="B43" s="2" t="s">
        <v>22</v>
      </c>
      <c r="C43" s="11">
        <v>57</v>
      </c>
      <c r="D43" s="11">
        <v>608</v>
      </c>
      <c r="E43" s="29">
        <v>26276990</v>
      </c>
      <c r="F43" s="28">
        <v>43218.73355263158</v>
      </c>
    </row>
    <row r="44" spans="1:6" ht="12.75">
      <c r="A44" s="2">
        <v>331</v>
      </c>
      <c r="B44" s="2" t="s">
        <v>23</v>
      </c>
      <c r="C44" s="11">
        <v>79</v>
      </c>
      <c r="D44" s="11">
        <v>1747</v>
      </c>
      <c r="E44" s="29">
        <v>77875504</v>
      </c>
      <c r="F44" s="28">
        <v>44576.70520892959</v>
      </c>
    </row>
    <row r="45" spans="1:6" ht="12.75">
      <c r="A45" s="2">
        <v>332</v>
      </c>
      <c r="B45" s="2" t="s">
        <v>24</v>
      </c>
      <c r="C45" s="11">
        <v>363</v>
      </c>
      <c r="D45" s="11">
        <v>7913</v>
      </c>
      <c r="E45" s="29">
        <v>290447682</v>
      </c>
      <c r="F45" s="28">
        <v>36705.128522684194</v>
      </c>
    </row>
    <row r="46" spans="1:6" ht="12.75">
      <c r="A46" s="2">
        <v>333</v>
      </c>
      <c r="B46" s="2" t="s">
        <v>25</v>
      </c>
      <c r="C46" s="11">
        <v>184</v>
      </c>
      <c r="D46" s="11">
        <v>2381</v>
      </c>
      <c r="E46" s="29">
        <v>106845381</v>
      </c>
      <c r="F46" s="28">
        <v>44874.16253674927</v>
      </c>
    </row>
    <row r="47" spans="1:6" ht="12.75">
      <c r="A47" s="2">
        <v>334</v>
      </c>
      <c r="B47" s="2" t="s">
        <v>26</v>
      </c>
      <c r="C47" s="11">
        <v>99</v>
      </c>
      <c r="D47" s="11">
        <v>5187</v>
      </c>
      <c r="E47" s="29">
        <v>300782311</v>
      </c>
      <c r="F47" s="28">
        <v>57987.72141893194</v>
      </c>
    </row>
    <row r="48" spans="1:6" ht="12.75">
      <c r="A48" s="2">
        <v>335</v>
      </c>
      <c r="B48" s="2" t="s">
        <v>27</v>
      </c>
      <c r="C48" s="11">
        <v>44</v>
      </c>
      <c r="D48" s="11">
        <v>2447</v>
      </c>
      <c r="E48" s="29">
        <v>112300537</v>
      </c>
      <c r="F48" s="28">
        <v>45893.149570903144</v>
      </c>
    </row>
    <row r="49" spans="1:6" ht="12.75">
      <c r="A49" s="2">
        <v>336</v>
      </c>
      <c r="B49" s="2" t="s">
        <v>28</v>
      </c>
      <c r="C49" s="11">
        <v>66</v>
      </c>
      <c r="D49" s="11">
        <v>3774</v>
      </c>
      <c r="E49" s="29">
        <v>159641519</v>
      </c>
      <c r="F49" s="28">
        <v>42300.34949655538</v>
      </c>
    </row>
    <row r="50" spans="1:6" ht="12.75">
      <c r="A50" s="2">
        <v>337</v>
      </c>
      <c r="B50" s="2" t="s">
        <v>29</v>
      </c>
      <c r="C50" s="11">
        <v>84</v>
      </c>
      <c r="D50" s="11">
        <v>1863</v>
      </c>
      <c r="E50" s="29">
        <v>65607948</v>
      </c>
      <c r="F50" s="28">
        <v>35216.289855072464</v>
      </c>
    </row>
    <row r="51" spans="1:6" ht="12.75">
      <c r="A51" s="2">
        <v>339</v>
      </c>
      <c r="B51" s="2" t="s">
        <v>30</v>
      </c>
      <c r="C51" s="11">
        <v>524</v>
      </c>
      <c r="D51" s="11">
        <v>10721</v>
      </c>
      <c r="E51" s="29">
        <v>372925855</v>
      </c>
      <c r="F51" s="28">
        <v>34784.61477474116</v>
      </c>
    </row>
    <row r="52" spans="5:6" ht="12.75">
      <c r="E52" s="29"/>
      <c r="F52" s="28"/>
    </row>
    <row r="53" spans="1:6" s="5" customFormat="1" ht="12.75">
      <c r="A53" s="5" t="s">
        <v>97</v>
      </c>
      <c r="C53" s="12">
        <v>2843</v>
      </c>
      <c r="D53" s="12">
        <v>16339</v>
      </c>
      <c r="E53" s="26">
        <v>843454717</v>
      </c>
      <c r="F53" s="26">
        <v>51622.17498010894</v>
      </c>
    </row>
    <row r="54" spans="1:8" ht="12.75">
      <c r="A54" s="2">
        <v>423</v>
      </c>
      <c r="B54" s="2" t="s">
        <v>31</v>
      </c>
      <c r="C54" s="11">
        <v>999</v>
      </c>
      <c r="D54" s="11">
        <v>8930</v>
      </c>
      <c r="E54" s="29">
        <v>434284317</v>
      </c>
      <c r="F54" s="28">
        <v>48632.062374020155</v>
      </c>
      <c r="H54" s="30"/>
    </row>
    <row r="55" spans="1:6" ht="12.75">
      <c r="A55" s="2">
        <v>424</v>
      </c>
      <c r="B55" s="2" t="s">
        <v>32</v>
      </c>
      <c r="C55" s="11">
        <v>565</v>
      </c>
      <c r="D55" s="11">
        <v>4984</v>
      </c>
      <c r="E55" s="29">
        <v>243648669</v>
      </c>
      <c r="F55" s="28">
        <v>48886.16954253612</v>
      </c>
    </row>
    <row r="56" spans="1:6" ht="12.75">
      <c r="A56" s="2">
        <v>425</v>
      </c>
      <c r="B56" s="2" t="s">
        <v>33</v>
      </c>
      <c r="C56" s="11">
        <v>1280</v>
      </c>
      <c r="D56" s="11">
        <v>2426</v>
      </c>
      <c r="E56" s="29">
        <v>165521731</v>
      </c>
      <c r="F56" s="28">
        <v>68228.24855729596</v>
      </c>
    </row>
    <row r="57" spans="5:6" ht="12.75">
      <c r="E57" s="29"/>
      <c r="F57" s="28"/>
    </row>
    <row r="58" spans="1:6" s="5" customFormat="1" ht="12.75">
      <c r="A58" s="5" t="s">
        <v>98</v>
      </c>
      <c r="C58" s="12">
        <v>4145</v>
      </c>
      <c r="D58" s="12">
        <v>52960</v>
      </c>
      <c r="E58" s="26">
        <v>1296647089</v>
      </c>
      <c r="F58" s="26">
        <v>24483.517541540787</v>
      </c>
    </row>
    <row r="59" spans="1:8" ht="12.75">
      <c r="A59" s="2">
        <v>441</v>
      </c>
      <c r="B59" s="2" t="s">
        <v>34</v>
      </c>
      <c r="C59" s="11">
        <v>448</v>
      </c>
      <c r="D59" s="11">
        <v>6017</v>
      </c>
      <c r="E59" s="29">
        <v>232571261</v>
      </c>
      <c r="F59" s="28">
        <v>38652.36180821007</v>
      </c>
      <c r="H59" s="30"/>
    </row>
    <row r="60" spans="1:6" ht="12.75">
      <c r="A60" s="2">
        <v>442</v>
      </c>
      <c r="B60" s="2" t="s">
        <v>35</v>
      </c>
      <c r="C60" s="11">
        <v>205</v>
      </c>
      <c r="D60" s="11">
        <v>1703</v>
      </c>
      <c r="E60" s="29">
        <v>45223966</v>
      </c>
      <c r="F60" s="28">
        <v>26555.470346447444</v>
      </c>
    </row>
    <row r="61" spans="1:6" ht="12.75">
      <c r="A61" s="2">
        <v>443</v>
      </c>
      <c r="B61" s="2" t="s">
        <v>36</v>
      </c>
      <c r="C61" s="11">
        <v>200</v>
      </c>
      <c r="D61" s="11">
        <v>1399</v>
      </c>
      <c r="E61" s="29">
        <v>44259843</v>
      </c>
      <c r="F61" s="28">
        <v>31636.77126518942</v>
      </c>
    </row>
    <row r="62" spans="1:6" ht="12.75">
      <c r="A62" s="2">
        <v>444</v>
      </c>
      <c r="B62" s="2" t="s">
        <v>37</v>
      </c>
      <c r="C62" s="11">
        <v>254</v>
      </c>
      <c r="D62" s="11">
        <v>4140</v>
      </c>
      <c r="E62" s="29">
        <v>124089835</v>
      </c>
      <c r="F62" s="28">
        <v>29973.390096618357</v>
      </c>
    </row>
    <row r="63" spans="1:6" ht="12.75">
      <c r="A63" s="2">
        <v>445</v>
      </c>
      <c r="B63" s="2" t="s">
        <v>38</v>
      </c>
      <c r="C63" s="11">
        <v>712</v>
      </c>
      <c r="D63" s="11">
        <v>9049</v>
      </c>
      <c r="E63" s="29">
        <v>170130289</v>
      </c>
      <c r="F63" s="28">
        <v>18801.004420377943</v>
      </c>
    </row>
    <row r="64" spans="1:6" ht="12.75">
      <c r="A64" s="2">
        <v>446</v>
      </c>
      <c r="B64" s="2" t="s">
        <v>39</v>
      </c>
      <c r="C64" s="11">
        <v>290</v>
      </c>
      <c r="D64" s="11">
        <v>5505</v>
      </c>
      <c r="E64" s="29">
        <v>159909710</v>
      </c>
      <c r="F64" s="28">
        <v>29048.085376930063</v>
      </c>
    </row>
    <row r="65" spans="1:6" ht="12.75">
      <c r="A65" s="2">
        <v>447</v>
      </c>
      <c r="B65" s="2" t="s">
        <v>40</v>
      </c>
      <c r="C65" s="11">
        <v>323</v>
      </c>
      <c r="D65" s="11">
        <v>2080</v>
      </c>
      <c r="E65" s="29">
        <v>42723584</v>
      </c>
      <c r="F65" s="28">
        <v>20540.184615384616</v>
      </c>
    </row>
    <row r="66" spans="1:6" ht="12.75">
      <c r="A66" s="2">
        <v>448</v>
      </c>
      <c r="B66" s="2" t="s">
        <v>41</v>
      </c>
      <c r="C66" s="11">
        <v>539</v>
      </c>
      <c r="D66" s="11">
        <v>5606</v>
      </c>
      <c r="E66" s="29">
        <v>100254520</v>
      </c>
      <c r="F66" s="28">
        <v>17883.432037103103</v>
      </c>
    </row>
    <row r="67" spans="1:6" ht="12.75">
      <c r="A67" s="2">
        <v>451</v>
      </c>
      <c r="B67" s="2" t="s">
        <v>42</v>
      </c>
      <c r="C67" s="11">
        <v>280</v>
      </c>
      <c r="D67" s="11">
        <v>2091</v>
      </c>
      <c r="E67" s="29">
        <v>34483757</v>
      </c>
      <c r="F67" s="28">
        <v>16491.514586322333</v>
      </c>
    </row>
    <row r="68" spans="1:6" ht="12.75">
      <c r="A68" s="2">
        <v>452</v>
      </c>
      <c r="B68" s="2" t="s">
        <v>43</v>
      </c>
      <c r="C68" s="11">
        <v>163</v>
      </c>
      <c r="D68" s="11">
        <v>10010</v>
      </c>
      <c r="E68" s="29">
        <v>205341567</v>
      </c>
      <c r="F68" s="28">
        <v>20513.643056943056</v>
      </c>
    </row>
    <row r="69" spans="1:6" ht="12.75">
      <c r="A69" s="2">
        <v>453</v>
      </c>
      <c r="B69" s="2" t="s">
        <v>44</v>
      </c>
      <c r="C69" s="11">
        <v>524</v>
      </c>
      <c r="D69" s="11">
        <v>3146</v>
      </c>
      <c r="E69" s="29">
        <v>62106405</v>
      </c>
      <c r="F69" s="28">
        <v>19741.387476160202</v>
      </c>
    </row>
    <row r="70" spans="1:6" ht="12.75">
      <c r="A70" s="2">
        <v>454</v>
      </c>
      <c r="B70" s="2" t="s">
        <v>45</v>
      </c>
      <c r="C70" s="11">
        <v>211</v>
      </c>
      <c r="D70" s="11">
        <v>2215</v>
      </c>
      <c r="E70" s="29">
        <v>75552352</v>
      </c>
      <c r="F70" s="28">
        <v>34109.41399548533</v>
      </c>
    </row>
    <row r="71" spans="5:6" ht="12.75">
      <c r="E71" s="29"/>
      <c r="F71" s="28"/>
    </row>
    <row r="72" spans="1:6" s="5" customFormat="1" ht="12.75">
      <c r="A72" s="5" t="s">
        <v>99</v>
      </c>
      <c r="C72" s="12">
        <v>719</v>
      </c>
      <c r="D72" s="12">
        <v>9312</v>
      </c>
      <c r="E72" s="26">
        <v>293989838</v>
      </c>
      <c r="F72" s="26">
        <v>31571.07366838488</v>
      </c>
    </row>
    <row r="73" spans="1:8" ht="12.75">
      <c r="A73" s="2">
        <v>481</v>
      </c>
      <c r="B73" s="2" t="s">
        <v>46</v>
      </c>
      <c r="C73" s="11">
        <v>27</v>
      </c>
      <c r="D73" s="11">
        <v>510</v>
      </c>
      <c r="E73" s="29">
        <v>18938326</v>
      </c>
      <c r="F73" s="28">
        <v>37133.97254901961</v>
      </c>
      <c r="H73" s="30"/>
    </row>
    <row r="74" spans="1:6" ht="12.75">
      <c r="A74" s="2">
        <v>482</v>
      </c>
      <c r="B74" s="2" t="s">
        <v>142</v>
      </c>
      <c r="E74" s="29"/>
      <c r="F74" s="28"/>
    </row>
    <row r="75" spans="1:6" ht="12.75">
      <c r="A75" s="2">
        <v>483</v>
      </c>
      <c r="B75" s="2" t="s">
        <v>47</v>
      </c>
      <c r="C75" s="11">
        <v>10</v>
      </c>
      <c r="D75" s="11">
        <v>220</v>
      </c>
      <c r="E75" s="29">
        <v>5838258</v>
      </c>
      <c r="F75" s="28">
        <v>26537.536363636365</v>
      </c>
    </row>
    <row r="76" spans="1:6" ht="12.75">
      <c r="A76" s="2">
        <v>484</v>
      </c>
      <c r="B76" s="2" t="s">
        <v>48</v>
      </c>
      <c r="C76" s="11">
        <v>333</v>
      </c>
      <c r="D76" s="11">
        <v>2408</v>
      </c>
      <c r="E76" s="29">
        <v>89921085</v>
      </c>
      <c r="F76" s="28">
        <v>37342.64327242525</v>
      </c>
    </row>
    <row r="77" spans="1:6" ht="12.75">
      <c r="A77" s="2">
        <v>485</v>
      </c>
      <c r="B77" s="2" t="s">
        <v>49</v>
      </c>
      <c r="C77" s="11">
        <v>103</v>
      </c>
      <c r="D77" s="11">
        <v>2033</v>
      </c>
      <c r="E77" s="29">
        <v>41707407</v>
      </c>
      <c r="F77" s="28">
        <v>20515.202656173144</v>
      </c>
    </row>
    <row r="78" spans="1:6" ht="12.75">
      <c r="A78" s="2">
        <v>486</v>
      </c>
      <c r="B78" s="2" t="s">
        <v>50</v>
      </c>
      <c r="C78" s="11">
        <v>4</v>
      </c>
      <c r="D78" s="11">
        <v>40</v>
      </c>
      <c r="E78" s="29">
        <v>2230627</v>
      </c>
      <c r="F78" s="28">
        <v>55765.675</v>
      </c>
    </row>
    <row r="79" spans="1:6" ht="12.75">
      <c r="A79" s="2">
        <v>487</v>
      </c>
      <c r="B79" s="2" t="s">
        <v>51</v>
      </c>
      <c r="C79" s="11">
        <v>43</v>
      </c>
      <c r="D79" s="11">
        <v>246</v>
      </c>
      <c r="E79" s="29">
        <v>4554090</v>
      </c>
      <c r="F79" s="28">
        <v>18512.560975609755</v>
      </c>
    </row>
    <row r="80" spans="1:6" ht="12.75">
      <c r="A80" s="2">
        <v>488</v>
      </c>
      <c r="B80" s="2" t="s">
        <v>52</v>
      </c>
      <c r="C80" s="11">
        <v>128</v>
      </c>
      <c r="D80" s="11">
        <v>911</v>
      </c>
      <c r="E80" s="29">
        <v>32367319</v>
      </c>
      <c r="F80" s="28">
        <v>35529.43907793633</v>
      </c>
    </row>
    <row r="81" spans="1:6" ht="12.75">
      <c r="A81" s="2">
        <v>491</v>
      </c>
      <c r="B81" s="2" t="s">
        <v>143</v>
      </c>
      <c r="E81" s="29"/>
      <c r="F81" s="28"/>
    </row>
    <row r="82" spans="1:6" ht="12.75">
      <c r="A82" s="2">
        <v>492</v>
      </c>
      <c r="B82" s="2" t="s">
        <v>53</v>
      </c>
      <c r="C82" s="11">
        <v>44</v>
      </c>
      <c r="D82" s="11">
        <v>1777</v>
      </c>
      <c r="E82" s="29">
        <v>58701662</v>
      </c>
      <c r="F82" s="28">
        <v>33034.13731007316</v>
      </c>
    </row>
    <row r="83" spans="1:6" ht="12.75">
      <c r="A83" s="2">
        <v>493</v>
      </c>
      <c r="B83" s="2" t="s">
        <v>54</v>
      </c>
      <c r="C83" s="11">
        <v>30</v>
      </c>
      <c r="D83" s="11">
        <v>1166</v>
      </c>
      <c r="E83" s="29">
        <v>39731064</v>
      </c>
      <c r="F83" s="28">
        <v>34074.66895368782</v>
      </c>
    </row>
    <row r="84" spans="5:6" ht="12.75">
      <c r="E84" s="29"/>
      <c r="F84" s="28"/>
    </row>
    <row r="85" spans="1:6" s="5" customFormat="1" ht="12.75">
      <c r="A85" s="5" t="s">
        <v>100</v>
      </c>
      <c r="C85" s="12">
        <v>618</v>
      </c>
      <c r="D85" s="12">
        <v>10857</v>
      </c>
      <c r="E85" s="26">
        <v>643120334</v>
      </c>
      <c r="F85" s="26">
        <v>59235.54702035553</v>
      </c>
    </row>
    <row r="86" spans="1:8" ht="12.75">
      <c r="A86" s="2">
        <v>511</v>
      </c>
      <c r="B86" s="2" t="s">
        <v>55</v>
      </c>
      <c r="C86" s="11">
        <v>251</v>
      </c>
      <c r="D86" s="11">
        <v>3302</v>
      </c>
      <c r="E86" s="29">
        <v>168995050</v>
      </c>
      <c r="F86" s="28">
        <v>51179.603270745</v>
      </c>
      <c r="H86" s="30"/>
    </row>
    <row r="87" spans="1:6" ht="12.75">
      <c r="A87" s="2">
        <v>512</v>
      </c>
      <c r="B87" s="2" t="s">
        <v>56</v>
      </c>
      <c r="C87" s="11">
        <v>59</v>
      </c>
      <c r="D87" s="11">
        <v>592</v>
      </c>
      <c r="E87" s="29">
        <v>11941118</v>
      </c>
      <c r="F87" s="28">
        <v>20170.807432432433</v>
      </c>
    </row>
    <row r="88" spans="1:6" ht="12.75">
      <c r="A88" s="2">
        <v>515</v>
      </c>
      <c r="B88" s="2" t="s">
        <v>57</v>
      </c>
      <c r="C88" s="11">
        <v>27</v>
      </c>
      <c r="D88" s="11">
        <v>747</v>
      </c>
      <c r="E88" s="29">
        <v>40221465</v>
      </c>
      <c r="F88" s="28">
        <v>53843.99598393574</v>
      </c>
    </row>
    <row r="89" spans="1:6" ht="12.75">
      <c r="A89" s="2">
        <v>516</v>
      </c>
      <c r="B89" s="2" t="s">
        <v>58</v>
      </c>
      <c r="C89" s="11">
        <v>15</v>
      </c>
      <c r="D89" s="11">
        <v>28</v>
      </c>
      <c r="E89" s="29">
        <v>1062593</v>
      </c>
      <c r="F89" s="28">
        <v>37949.75</v>
      </c>
    </row>
    <row r="90" spans="1:6" ht="12.75">
      <c r="A90" s="2">
        <v>517</v>
      </c>
      <c r="B90" s="2" t="s">
        <v>59</v>
      </c>
      <c r="C90" s="11">
        <v>121</v>
      </c>
      <c r="D90" s="11">
        <v>2689</v>
      </c>
      <c r="E90" s="29">
        <v>160450876</v>
      </c>
      <c r="F90" s="28">
        <v>59669.347712904426</v>
      </c>
    </row>
    <row r="91" spans="1:6" ht="12.75">
      <c r="A91" s="2">
        <v>518</v>
      </c>
      <c r="B91" s="2" t="s">
        <v>60</v>
      </c>
      <c r="C91" s="11">
        <v>101</v>
      </c>
      <c r="D91" s="11">
        <v>2953</v>
      </c>
      <c r="E91" s="29">
        <v>247344117</v>
      </c>
      <c r="F91" s="28">
        <v>83760.2834405689</v>
      </c>
    </row>
    <row r="92" spans="1:6" ht="12.75">
      <c r="A92" s="2">
        <v>519</v>
      </c>
      <c r="B92" s="2" t="s">
        <v>86</v>
      </c>
      <c r="C92" s="11">
        <v>46</v>
      </c>
      <c r="D92" s="11">
        <v>546</v>
      </c>
      <c r="E92" s="29">
        <v>13105115</v>
      </c>
      <c r="F92" s="28">
        <v>24002.042124542124</v>
      </c>
    </row>
    <row r="93" spans="5:6" ht="12.75">
      <c r="E93" s="29"/>
      <c r="F93" s="28"/>
    </row>
    <row r="94" spans="1:6" s="5" customFormat="1" ht="12.75">
      <c r="A94" s="5" t="s">
        <v>101</v>
      </c>
      <c r="C94" s="12">
        <v>1607</v>
      </c>
      <c r="D94" s="12">
        <v>25604</v>
      </c>
      <c r="E94" s="26">
        <v>1446973610</v>
      </c>
      <c r="F94" s="26">
        <v>56513.576394313386</v>
      </c>
    </row>
    <row r="95" spans="1:6" ht="12.75">
      <c r="A95" s="2">
        <v>521</v>
      </c>
      <c r="B95" s="2" t="s">
        <v>130</v>
      </c>
      <c r="E95" s="29"/>
      <c r="F95" s="28"/>
    </row>
    <row r="96" spans="1:8" ht="12.75">
      <c r="A96" s="2">
        <v>522</v>
      </c>
      <c r="B96" s="2" t="s">
        <v>61</v>
      </c>
      <c r="C96" s="11">
        <v>712</v>
      </c>
      <c r="D96" s="11">
        <v>12775</v>
      </c>
      <c r="E96" s="29">
        <v>663690302</v>
      </c>
      <c r="F96" s="28">
        <v>51952.27412915851</v>
      </c>
      <c r="H96" s="30"/>
    </row>
    <row r="97" spans="1:6" ht="12.75">
      <c r="A97" s="2">
        <v>523</v>
      </c>
      <c r="B97" s="2" t="s">
        <v>62</v>
      </c>
      <c r="C97" s="11">
        <v>210</v>
      </c>
      <c r="D97" s="11">
        <v>3687</v>
      </c>
      <c r="E97" s="29">
        <v>299959231</v>
      </c>
      <c r="F97" s="28">
        <v>81355.9075128831</v>
      </c>
    </row>
    <row r="98" spans="1:6" ht="12.75">
      <c r="A98" s="2">
        <v>524</v>
      </c>
      <c r="B98" s="2" t="s">
        <v>63</v>
      </c>
      <c r="C98" s="11">
        <v>667</v>
      </c>
      <c r="D98" s="11">
        <v>9058</v>
      </c>
      <c r="E98" s="29">
        <v>478531417</v>
      </c>
      <c r="F98" s="28">
        <v>52829.69938176198</v>
      </c>
    </row>
    <row r="99" spans="1:6" ht="12.75">
      <c r="A99" s="2">
        <v>525</v>
      </c>
      <c r="B99" s="2" t="s">
        <v>64</v>
      </c>
      <c r="C99" s="11">
        <v>19</v>
      </c>
      <c r="D99" s="11">
        <v>84</v>
      </c>
      <c r="E99" s="29">
        <v>4792660</v>
      </c>
      <c r="F99" s="28">
        <v>57055.47619047619</v>
      </c>
    </row>
    <row r="100" spans="5:6" ht="12.75">
      <c r="E100" s="29"/>
      <c r="F100" s="28"/>
    </row>
    <row r="101" spans="1:6" s="5" customFormat="1" ht="12.75">
      <c r="A101" s="5" t="s">
        <v>131</v>
      </c>
      <c r="C101" s="12">
        <v>1135</v>
      </c>
      <c r="D101" s="12">
        <v>6672</v>
      </c>
      <c r="E101" s="26">
        <v>226598904</v>
      </c>
      <c r="F101" s="26">
        <v>33962.6654676259</v>
      </c>
    </row>
    <row r="102" spans="1:6" ht="12.75">
      <c r="A102" s="2">
        <v>531</v>
      </c>
      <c r="B102" s="2" t="s">
        <v>65</v>
      </c>
      <c r="C102" s="11">
        <v>871</v>
      </c>
      <c r="D102" s="11">
        <v>4512</v>
      </c>
      <c r="E102" s="29">
        <v>166863748</v>
      </c>
      <c r="F102" s="28">
        <v>36982.21365248227</v>
      </c>
    </row>
    <row r="103" spans="1:6" ht="12.75">
      <c r="A103" s="2">
        <v>532</v>
      </c>
      <c r="B103" s="2" t="s">
        <v>66</v>
      </c>
      <c r="C103" s="11">
        <v>258</v>
      </c>
      <c r="D103" s="11">
        <v>2112</v>
      </c>
      <c r="E103" s="29">
        <v>55959187</v>
      </c>
      <c r="F103" s="28">
        <v>26495.827178030304</v>
      </c>
    </row>
    <row r="104" spans="1:6" ht="12.75">
      <c r="A104" s="2">
        <v>533</v>
      </c>
      <c r="B104" s="2" t="s">
        <v>67</v>
      </c>
      <c r="C104" s="11">
        <v>8</v>
      </c>
      <c r="D104" s="11">
        <v>49</v>
      </c>
      <c r="E104" s="29">
        <v>3775969</v>
      </c>
      <c r="F104" s="28">
        <v>77060.59183673469</v>
      </c>
    </row>
    <row r="105" spans="5:6" ht="12.75">
      <c r="E105" s="29"/>
      <c r="F105" s="28"/>
    </row>
    <row r="106" spans="1:6" s="5" customFormat="1" ht="12.75">
      <c r="A106" s="5" t="s">
        <v>103</v>
      </c>
      <c r="C106" s="12">
        <v>3670</v>
      </c>
      <c r="D106" s="12">
        <v>20006</v>
      </c>
      <c r="E106" s="31">
        <v>1080009498</v>
      </c>
      <c r="F106" s="26">
        <v>53984.279616115164</v>
      </c>
    </row>
    <row r="107" spans="1:6" ht="12.75">
      <c r="A107" s="2">
        <v>541</v>
      </c>
      <c r="B107" s="2" t="s">
        <v>68</v>
      </c>
      <c r="C107" s="11">
        <v>3670</v>
      </c>
      <c r="D107" s="11">
        <v>20006</v>
      </c>
      <c r="E107" s="29">
        <v>1080009498</v>
      </c>
      <c r="F107" s="28">
        <v>53984.279616115164</v>
      </c>
    </row>
    <row r="108" spans="5:6" ht="12.75">
      <c r="E108" s="29"/>
      <c r="F108" s="28"/>
    </row>
    <row r="109" spans="1:6" s="5" customFormat="1" ht="12.75">
      <c r="A109" s="5" t="s">
        <v>132</v>
      </c>
      <c r="C109" s="12">
        <v>165</v>
      </c>
      <c r="D109" s="12">
        <v>8393</v>
      </c>
      <c r="E109" s="31">
        <v>657873650</v>
      </c>
      <c r="F109" s="26">
        <v>78383.61134278566</v>
      </c>
    </row>
    <row r="110" spans="1:6" ht="12.75">
      <c r="A110" s="2">
        <v>551</v>
      </c>
      <c r="B110" s="2" t="s">
        <v>69</v>
      </c>
      <c r="C110" s="11">
        <v>165</v>
      </c>
      <c r="D110" s="11">
        <v>8393</v>
      </c>
      <c r="E110" s="29">
        <v>657873650</v>
      </c>
      <c r="F110" s="28">
        <v>78383.61134278566</v>
      </c>
    </row>
    <row r="111" spans="5:6" ht="12.75">
      <c r="E111" s="29"/>
      <c r="F111" s="28"/>
    </row>
    <row r="112" spans="1:6" s="5" customFormat="1" ht="12.75">
      <c r="A112" s="5" t="s">
        <v>105</v>
      </c>
      <c r="C112" s="12">
        <v>2179</v>
      </c>
      <c r="D112" s="12">
        <v>25041</v>
      </c>
      <c r="E112" s="26">
        <v>604861611</v>
      </c>
      <c r="F112" s="26">
        <v>24154.850485204264</v>
      </c>
    </row>
    <row r="113" spans="1:6" ht="12.75">
      <c r="A113" s="2">
        <v>561</v>
      </c>
      <c r="B113" s="2" t="s">
        <v>70</v>
      </c>
      <c r="C113" s="11">
        <v>2030</v>
      </c>
      <c r="D113" s="11">
        <v>23636</v>
      </c>
      <c r="E113" s="29">
        <v>547108426</v>
      </c>
      <c r="F113" s="28">
        <v>23147.25105770858</v>
      </c>
    </row>
    <row r="114" spans="1:6" ht="12.75">
      <c r="A114" s="2">
        <v>562</v>
      </c>
      <c r="B114" s="2" t="s">
        <v>133</v>
      </c>
      <c r="C114" s="11">
        <v>149</v>
      </c>
      <c r="D114" s="11">
        <v>1404</v>
      </c>
      <c r="E114" s="29">
        <v>57753185</v>
      </c>
      <c r="F114" s="28">
        <v>41134.74715099715</v>
      </c>
    </row>
    <row r="115" spans="5:6" ht="12.75">
      <c r="E115" s="29"/>
      <c r="F115" s="28"/>
    </row>
    <row r="116" spans="1:6" s="5" customFormat="1" ht="12.75">
      <c r="A116" s="5" t="s">
        <v>106</v>
      </c>
      <c r="C116" s="12">
        <v>436</v>
      </c>
      <c r="D116" s="12">
        <v>16906</v>
      </c>
      <c r="E116" s="31">
        <v>638630621</v>
      </c>
      <c r="F116" s="26">
        <v>37775.38276351591</v>
      </c>
    </row>
    <row r="117" spans="1:6" ht="12.75">
      <c r="A117" s="2">
        <v>611</v>
      </c>
      <c r="B117" s="2" t="s">
        <v>72</v>
      </c>
      <c r="C117" s="11">
        <v>436</v>
      </c>
      <c r="D117" s="11">
        <v>16906</v>
      </c>
      <c r="E117" s="29">
        <v>638630621</v>
      </c>
      <c r="F117" s="28">
        <v>37775.38276351591</v>
      </c>
    </row>
    <row r="118" spans="5:6" ht="12.75">
      <c r="E118" s="29"/>
      <c r="F118" s="28"/>
    </row>
    <row r="119" spans="1:6" s="5" customFormat="1" ht="12.75">
      <c r="A119" s="5" t="s">
        <v>107</v>
      </c>
      <c r="C119" s="12">
        <v>2907</v>
      </c>
      <c r="D119" s="12">
        <v>71517</v>
      </c>
      <c r="E119" s="26">
        <v>2529032450</v>
      </c>
      <c r="F119" s="26">
        <v>35362.67530796873</v>
      </c>
    </row>
    <row r="120" spans="1:6" ht="12.75">
      <c r="A120" s="2">
        <v>621</v>
      </c>
      <c r="B120" s="2" t="s">
        <v>73</v>
      </c>
      <c r="C120" s="11">
        <v>1901</v>
      </c>
      <c r="D120" s="11">
        <v>20683</v>
      </c>
      <c r="E120" s="29">
        <v>907962294</v>
      </c>
      <c r="F120" s="28">
        <v>43898.96504375574</v>
      </c>
    </row>
    <row r="121" spans="1:6" ht="12.75">
      <c r="A121" s="2">
        <v>622</v>
      </c>
      <c r="B121" s="2" t="s">
        <v>74</v>
      </c>
      <c r="C121" s="11">
        <v>23</v>
      </c>
      <c r="D121" s="11">
        <v>22714</v>
      </c>
      <c r="E121" s="29">
        <v>966086739</v>
      </c>
      <c r="F121" s="28">
        <v>42532.655586862726</v>
      </c>
    </row>
    <row r="122" spans="1:6" ht="12.75">
      <c r="A122" s="2">
        <v>623</v>
      </c>
      <c r="B122" s="2" t="s">
        <v>75</v>
      </c>
      <c r="C122" s="11">
        <v>432</v>
      </c>
      <c r="D122" s="11">
        <v>17781</v>
      </c>
      <c r="E122" s="29">
        <v>444508645</v>
      </c>
      <c r="F122" s="28">
        <v>24999.08019796412</v>
      </c>
    </row>
    <row r="123" spans="1:6" ht="12.75">
      <c r="A123" s="2">
        <v>624</v>
      </c>
      <c r="B123" s="2" t="s">
        <v>76</v>
      </c>
      <c r="C123" s="11">
        <v>552</v>
      </c>
      <c r="D123" s="11">
        <v>10339</v>
      </c>
      <c r="E123" s="29">
        <v>210474772</v>
      </c>
      <c r="F123" s="28">
        <v>20357.36260760228</v>
      </c>
    </row>
    <row r="124" spans="5:6" ht="12.75">
      <c r="E124" s="29"/>
      <c r="F124" s="28"/>
    </row>
    <row r="125" spans="1:6" s="5" customFormat="1" ht="12.75">
      <c r="A125" s="5" t="s">
        <v>134</v>
      </c>
      <c r="C125" s="12">
        <v>536</v>
      </c>
      <c r="D125" s="12">
        <v>7372</v>
      </c>
      <c r="E125" s="26">
        <v>147906821</v>
      </c>
      <c r="F125" s="26">
        <v>20063.32352143245</v>
      </c>
    </row>
    <row r="126" spans="1:6" ht="12.75">
      <c r="A126" s="2">
        <v>711</v>
      </c>
      <c r="B126" s="2" t="s">
        <v>77</v>
      </c>
      <c r="C126" s="11">
        <v>136</v>
      </c>
      <c r="D126" s="11">
        <v>1243</v>
      </c>
      <c r="E126" s="29">
        <v>26523529</v>
      </c>
      <c r="F126" s="28">
        <v>21338.31777956557</v>
      </c>
    </row>
    <row r="127" spans="1:6" ht="12.75">
      <c r="A127" s="2">
        <v>712</v>
      </c>
      <c r="B127" s="2" t="s">
        <v>78</v>
      </c>
      <c r="C127" s="11">
        <v>37</v>
      </c>
      <c r="D127" s="11">
        <v>738</v>
      </c>
      <c r="E127" s="29">
        <v>14793099</v>
      </c>
      <c r="F127" s="28">
        <v>20044.849593495936</v>
      </c>
    </row>
    <row r="128" spans="1:6" ht="12.75">
      <c r="A128" s="2">
        <v>713</v>
      </c>
      <c r="B128" s="2" t="s">
        <v>79</v>
      </c>
      <c r="C128" s="11">
        <v>363</v>
      </c>
      <c r="D128" s="11">
        <v>5391</v>
      </c>
      <c r="E128" s="29">
        <v>106590193</v>
      </c>
      <c r="F128" s="28">
        <v>19771.877759228344</v>
      </c>
    </row>
    <row r="129" spans="5:6" ht="12.75">
      <c r="E129" s="29"/>
      <c r="F129" s="28"/>
    </row>
    <row r="130" spans="1:6" s="5" customFormat="1" ht="12.75">
      <c r="A130" s="5" t="s">
        <v>109</v>
      </c>
      <c r="C130" s="12">
        <v>2806</v>
      </c>
      <c r="D130" s="12">
        <v>42402</v>
      </c>
      <c r="E130" s="26">
        <v>613675940</v>
      </c>
      <c r="F130" s="26">
        <v>14472.806471392858</v>
      </c>
    </row>
    <row r="131" spans="1:6" ht="12.75">
      <c r="A131" s="2">
        <v>721</v>
      </c>
      <c r="B131" s="2" t="s">
        <v>80</v>
      </c>
      <c r="C131" s="11">
        <v>208</v>
      </c>
      <c r="D131" s="11">
        <v>3699</v>
      </c>
      <c r="E131" s="29">
        <v>81177896</v>
      </c>
      <c r="F131" s="28">
        <v>21945.9032170857</v>
      </c>
    </row>
    <row r="132" spans="1:6" ht="12.75">
      <c r="A132" s="2">
        <v>722</v>
      </c>
      <c r="B132" s="2" t="s">
        <v>81</v>
      </c>
      <c r="C132" s="11">
        <v>2599</v>
      </c>
      <c r="D132" s="11">
        <v>38703</v>
      </c>
      <c r="E132" s="29">
        <v>532498044</v>
      </c>
      <c r="F132" s="28">
        <v>13758.572823812108</v>
      </c>
    </row>
    <row r="133" spans="5:6" ht="12.75">
      <c r="E133" s="29"/>
      <c r="F133" s="28"/>
    </row>
    <row r="134" spans="1:6" s="5" customFormat="1" ht="12.75">
      <c r="A134" s="5" t="s">
        <v>135</v>
      </c>
      <c r="C134" s="12">
        <v>3297</v>
      </c>
      <c r="D134" s="12">
        <v>18241</v>
      </c>
      <c r="E134" s="26">
        <v>425966918</v>
      </c>
      <c r="F134" s="26">
        <v>23352.16917932131</v>
      </c>
    </row>
    <row r="135" spans="1:6" ht="12.75">
      <c r="A135" s="2">
        <v>811</v>
      </c>
      <c r="B135" s="2" t="s">
        <v>82</v>
      </c>
      <c r="C135" s="11">
        <v>1046</v>
      </c>
      <c r="D135" s="11">
        <v>4352</v>
      </c>
      <c r="E135" s="29">
        <v>134599387</v>
      </c>
      <c r="F135" s="28">
        <v>30928.16796875</v>
      </c>
    </row>
    <row r="136" spans="1:6" ht="12.75">
      <c r="A136" s="2">
        <v>812</v>
      </c>
      <c r="B136" s="2" t="s">
        <v>83</v>
      </c>
      <c r="C136" s="11">
        <v>966</v>
      </c>
      <c r="D136" s="11">
        <v>5296</v>
      </c>
      <c r="E136" s="29">
        <v>107283721</v>
      </c>
      <c r="F136" s="28">
        <v>20257.500188821752</v>
      </c>
    </row>
    <row r="137" spans="1:6" ht="12.75">
      <c r="A137" s="2">
        <v>813</v>
      </c>
      <c r="B137" s="2" t="s">
        <v>84</v>
      </c>
      <c r="C137" s="11">
        <v>856</v>
      </c>
      <c r="D137" s="11">
        <v>7983</v>
      </c>
      <c r="E137" s="29">
        <v>171797335</v>
      </c>
      <c r="F137" s="28">
        <v>21520.39772015533</v>
      </c>
    </row>
    <row r="138" spans="1:6" ht="12.75">
      <c r="A138" s="2">
        <v>814</v>
      </c>
      <c r="B138" s="2" t="s">
        <v>85</v>
      </c>
      <c r="C138" s="11">
        <v>430</v>
      </c>
      <c r="D138" s="11">
        <v>610</v>
      </c>
      <c r="E138" s="29">
        <v>12286475</v>
      </c>
      <c r="F138" s="28">
        <v>20141.762295081968</v>
      </c>
    </row>
    <row r="139" spans="5:6" ht="12.75">
      <c r="E139" s="29"/>
      <c r="F139" s="28"/>
    </row>
    <row r="140" spans="1:6" s="5" customFormat="1" ht="12.75">
      <c r="A140" s="5">
        <v>999</v>
      </c>
      <c r="B140" s="5" t="s">
        <v>87</v>
      </c>
      <c r="C140" s="12">
        <v>827</v>
      </c>
      <c r="D140" s="12">
        <v>649</v>
      </c>
      <c r="E140" s="31">
        <v>33415577</v>
      </c>
      <c r="F140" s="26">
        <v>51487.79198767334</v>
      </c>
    </row>
    <row r="141" spans="5:6" ht="12.75">
      <c r="E141" s="29"/>
      <c r="F141" s="28"/>
    </row>
    <row r="142" spans="1:6" s="5" customFormat="1" ht="12.75">
      <c r="A142" s="5" t="s">
        <v>111</v>
      </c>
      <c r="C142" s="12">
        <v>683</v>
      </c>
      <c r="D142" s="12">
        <v>64149</v>
      </c>
      <c r="E142" s="26">
        <v>3101448611</v>
      </c>
      <c r="F142" s="26">
        <v>48347.5753480179</v>
      </c>
    </row>
    <row r="143" spans="2:6" ht="12.75">
      <c r="B143" s="2" t="s">
        <v>136</v>
      </c>
      <c r="C143" s="11">
        <v>146</v>
      </c>
      <c r="D143" s="11">
        <v>9954</v>
      </c>
      <c r="E143" s="29">
        <v>629356957</v>
      </c>
      <c r="F143" s="28">
        <v>63226.53777375929</v>
      </c>
    </row>
    <row r="144" spans="2:6" ht="12.75">
      <c r="B144" s="2" t="s">
        <v>137</v>
      </c>
      <c r="C144" s="11">
        <v>108</v>
      </c>
      <c r="D144" s="11">
        <v>17623</v>
      </c>
      <c r="E144" s="29">
        <v>853435289</v>
      </c>
      <c r="F144" s="28">
        <v>48427.355671565565</v>
      </c>
    </row>
    <row r="145" spans="2:6" ht="12.75">
      <c r="B145" s="2" t="s">
        <v>138</v>
      </c>
      <c r="C145" s="11">
        <v>429</v>
      </c>
      <c r="D145" s="11">
        <v>36571</v>
      </c>
      <c r="E145" s="29">
        <v>1618656365</v>
      </c>
      <c r="F145" s="28">
        <v>44260.65366000383</v>
      </c>
    </row>
    <row r="146" ht="13.5" customHeight="1">
      <c r="E146" s="30"/>
    </row>
    <row r="149" spans="1:6" ht="12.75">
      <c r="A149" s="78" t="s">
        <v>144</v>
      </c>
      <c r="B149" s="78"/>
      <c r="C149" s="78"/>
      <c r="D149" s="78"/>
      <c r="E149" s="78"/>
      <c r="F149" s="78"/>
    </row>
    <row r="150" spans="1:6" ht="12.75">
      <c r="A150" s="78" t="s">
        <v>145</v>
      </c>
      <c r="B150" s="78"/>
      <c r="C150" s="78"/>
      <c r="D150" s="78"/>
      <c r="E150" s="78"/>
      <c r="F150" s="78"/>
    </row>
    <row r="151" spans="1:6" ht="12.75">
      <c r="A151" s="78" t="s">
        <v>146</v>
      </c>
      <c r="B151" s="78"/>
      <c r="C151" s="78"/>
      <c r="D151" s="78"/>
      <c r="E151" s="78"/>
      <c r="F151" s="78"/>
    </row>
    <row r="152" spans="1:6" ht="12.75">
      <c r="A152" s="78" t="s">
        <v>147</v>
      </c>
      <c r="B152" s="78"/>
      <c r="C152" s="78"/>
      <c r="D152" s="78"/>
      <c r="E152" s="78"/>
      <c r="F152" s="78"/>
    </row>
    <row r="153" spans="1:6" ht="12.75">
      <c r="A153" s="78" t="s">
        <v>148</v>
      </c>
      <c r="B153" s="78"/>
      <c r="C153" s="78"/>
      <c r="D153" s="78"/>
      <c r="E153" s="78"/>
      <c r="F153" s="78"/>
    </row>
    <row r="165" ht="12.75">
      <c r="E165" s="30"/>
    </row>
  </sheetData>
  <sheetProtection/>
  <mergeCells count="7">
    <mergeCell ref="A153:F153"/>
    <mergeCell ref="A1:F1"/>
    <mergeCell ref="A2:F2"/>
    <mergeCell ref="A149:F149"/>
    <mergeCell ref="A150:F150"/>
    <mergeCell ref="A151:F151"/>
    <mergeCell ref="A152:F152"/>
  </mergeCells>
  <printOptions horizontalCentered="1"/>
  <pageMargins left="0.25" right="0.24" top="0.5" bottom="0.25" header="0.5" footer="0.5"/>
  <pageSetup fitToHeight="2" fitToWidth="1" horizontalDpi="600" verticalDpi="600" orientation="portrait" scale="70" r:id="rId2"/>
  <rowBreaks count="2" manualBreakCount="2">
    <brk id="56" max="255" man="1"/>
    <brk id="108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5"/>
  <sheetViews>
    <sheetView showGridLines="0" zoomScalePageLayoutView="0" workbookViewId="0" topLeftCell="A127">
      <selection activeCell="B27" sqref="B27"/>
    </sheetView>
  </sheetViews>
  <sheetFormatPr defaultColWidth="9.140625" defaultRowHeight="12.75"/>
  <cols>
    <col min="1" max="1" width="5.140625" style="2" customWidth="1"/>
    <col min="2" max="2" width="46.28125" style="2" bestFit="1" customWidth="1"/>
    <col min="3" max="3" width="12.00390625" style="11" bestFit="1" customWidth="1"/>
    <col min="4" max="4" width="14.28125" style="11" customWidth="1"/>
    <col min="5" max="5" width="18.8515625" style="2" bestFit="1" customWidth="1"/>
    <col min="6" max="6" width="14.8515625" style="11" bestFit="1" customWidth="1"/>
    <col min="7" max="16384" width="9.140625" style="2" customWidth="1"/>
  </cols>
  <sheetData>
    <row r="1" spans="1:6" s="23" customFormat="1" ht="12.75">
      <c r="A1" s="79" t="s">
        <v>91</v>
      </c>
      <c r="B1" s="79"/>
      <c r="C1" s="79"/>
      <c r="D1" s="79"/>
      <c r="E1" s="79"/>
      <c r="F1" s="79"/>
    </row>
    <row r="2" spans="1:6" s="23" customFormat="1" ht="12.75">
      <c r="A2" s="79" t="s">
        <v>141</v>
      </c>
      <c r="B2" s="79"/>
      <c r="C2" s="79"/>
      <c r="D2" s="79"/>
      <c r="E2" s="79"/>
      <c r="F2" s="79"/>
    </row>
    <row r="4" spans="3:6" s="5" customFormat="1" ht="12.75">
      <c r="C4" s="22" t="s">
        <v>126</v>
      </c>
      <c r="D4" s="22" t="s">
        <v>88</v>
      </c>
      <c r="E4" s="24" t="s">
        <v>121</v>
      </c>
      <c r="F4" s="22" t="s">
        <v>88</v>
      </c>
    </row>
    <row r="5" spans="3:6" s="5" customFormat="1" ht="12.75">
      <c r="C5" s="22" t="s">
        <v>127</v>
      </c>
      <c r="D5" s="22" t="s">
        <v>89</v>
      </c>
      <c r="E5" s="24" t="s">
        <v>123</v>
      </c>
      <c r="F5" s="22" t="s">
        <v>124</v>
      </c>
    </row>
    <row r="6" spans="3:5" ht="12.75">
      <c r="C6" s="13"/>
      <c r="E6" s="25"/>
    </row>
    <row r="7" spans="1:6" s="5" customFormat="1" ht="12.75">
      <c r="A7" s="5" t="s">
        <v>92</v>
      </c>
      <c r="C7" s="12">
        <v>34504</v>
      </c>
      <c r="D7" s="12">
        <v>472558</v>
      </c>
      <c r="E7" s="26">
        <v>17200007014</v>
      </c>
      <c r="F7" s="26">
        <v>36396</v>
      </c>
    </row>
    <row r="8" spans="1:6" s="5" customFormat="1" ht="12.75">
      <c r="A8" s="5" t="s">
        <v>93</v>
      </c>
      <c r="C8" s="12">
        <v>33812</v>
      </c>
      <c r="D8" s="12">
        <v>407742</v>
      </c>
      <c r="E8" s="26">
        <v>14213661442</v>
      </c>
      <c r="F8" s="26">
        <v>34860</v>
      </c>
    </row>
    <row r="9" spans="3:6" ht="12.75">
      <c r="C9" s="13"/>
      <c r="D9" s="13"/>
      <c r="E9" s="27"/>
      <c r="F9" s="28"/>
    </row>
    <row r="10" spans="1:6" s="5" customFormat="1" ht="12.75">
      <c r="A10" s="5" t="s">
        <v>94</v>
      </c>
      <c r="C10" s="12">
        <v>166</v>
      </c>
      <c r="D10" s="12">
        <f>SUM(D11:D15)</f>
        <v>760</v>
      </c>
      <c r="E10" s="26">
        <f>SUM(E11:E15)</f>
        <v>18702428</v>
      </c>
      <c r="F10" s="26">
        <v>24600</v>
      </c>
    </row>
    <row r="11" spans="1:8" ht="12.75">
      <c r="A11" s="2">
        <v>111</v>
      </c>
      <c r="B11" s="2" t="s">
        <v>0</v>
      </c>
      <c r="C11" s="11">
        <v>81</v>
      </c>
      <c r="D11" s="11">
        <v>511</v>
      </c>
      <c r="E11" s="29">
        <v>11643905</v>
      </c>
      <c r="F11" s="28">
        <f aca="true" t="shared" si="0" ref="F11:F73">+E11/D11</f>
        <v>22786.50684931507</v>
      </c>
      <c r="H11" s="30"/>
    </row>
    <row r="12" spans="1:6" ht="12.75">
      <c r="A12" s="2">
        <v>112</v>
      </c>
      <c r="B12" s="2" t="s">
        <v>1</v>
      </c>
      <c r="C12" s="11">
        <v>27</v>
      </c>
      <c r="D12" s="11">
        <v>102</v>
      </c>
      <c r="E12" s="29">
        <v>1911375</v>
      </c>
      <c r="F12" s="28">
        <f t="shared" si="0"/>
        <v>18738.970588235294</v>
      </c>
    </row>
    <row r="13" spans="1:6" ht="12.75">
      <c r="A13" s="2">
        <v>113</v>
      </c>
      <c r="B13" s="2" t="s">
        <v>2</v>
      </c>
      <c r="C13" s="11">
        <v>5</v>
      </c>
      <c r="D13" s="11">
        <v>3</v>
      </c>
      <c r="E13" s="29">
        <v>40260</v>
      </c>
      <c r="F13" s="28">
        <f t="shared" si="0"/>
        <v>13420</v>
      </c>
    </row>
    <row r="14" spans="1:6" ht="12.75">
      <c r="A14" s="2">
        <v>114</v>
      </c>
      <c r="B14" s="2" t="s">
        <v>3</v>
      </c>
      <c r="C14" s="11">
        <v>30</v>
      </c>
      <c r="D14" s="11">
        <v>90</v>
      </c>
      <c r="E14" s="29">
        <v>4254168</v>
      </c>
      <c r="F14" s="28">
        <f t="shared" si="0"/>
        <v>47268.53333333333</v>
      </c>
    </row>
    <row r="15" spans="1:6" ht="12.75">
      <c r="A15" s="2">
        <v>115</v>
      </c>
      <c r="B15" s="2" t="s">
        <v>4</v>
      </c>
      <c r="C15" s="11">
        <v>24</v>
      </c>
      <c r="D15" s="11">
        <v>54</v>
      </c>
      <c r="E15" s="29">
        <v>852720</v>
      </c>
      <c r="F15" s="28">
        <f t="shared" si="0"/>
        <v>15791.111111111111</v>
      </c>
    </row>
    <row r="16" spans="5:6" ht="12.75">
      <c r="E16" s="29"/>
      <c r="F16" s="28"/>
    </row>
    <row r="17" spans="1:6" s="5" customFormat="1" ht="12.75">
      <c r="A17" s="5" t="s">
        <v>95</v>
      </c>
      <c r="C17" s="12">
        <f>SUM(C18:C20)</f>
        <v>22</v>
      </c>
      <c r="D17" s="12">
        <v>183</v>
      </c>
      <c r="E17" s="26">
        <v>8376559</v>
      </c>
      <c r="F17" s="26">
        <v>45711</v>
      </c>
    </row>
    <row r="18" spans="1:6" ht="12.75">
      <c r="A18" s="2">
        <v>211</v>
      </c>
      <c r="B18" s="2" t="s">
        <v>128</v>
      </c>
      <c r="C18" s="11">
        <v>1</v>
      </c>
      <c r="D18" s="11" t="s">
        <v>115</v>
      </c>
      <c r="E18" s="28" t="s">
        <v>115</v>
      </c>
      <c r="F18" s="28" t="s">
        <v>115</v>
      </c>
    </row>
    <row r="19" spans="1:6" ht="12.75">
      <c r="A19" s="2">
        <v>212</v>
      </c>
      <c r="B19" s="2" t="s">
        <v>5</v>
      </c>
      <c r="C19" s="11">
        <v>19</v>
      </c>
      <c r="D19" s="11">
        <v>168</v>
      </c>
      <c r="E19" s="29">
        <v>7715794</v>
      </c>
      <c r="F19" s="28">
        <f t="shared" si="0"/>
        <v>45927.34523809524</v>
      </c>
    </row>
    <row r="20" spans="1:6" ht="12.75">
      <c r="A20" s="2">
        <v>213</v>
      </c>
      <c r="B20" s="2" t="s">
        <v>129</v>
      </c>
      <c r="C20" s="11">
        <v>2</v>
      </c>
      <c r="D20" s="11" t="s">
        <v>115</v>
      </c>
      <c r="E20" s="28" t="s">
        <v>115</v>
      </c>
      <c r="F20" s="28" t="s">
        <v>115</v>
      </c>
    </row>
    <row r="21" spans="5:6" ht="12.75">
      <c r="E21" s="29"/>
      <c r="F21" s="28"/>
    </row>
    <row r="22" spans="1:6" s="5" customFormat="1" ht="12.75">
      <c r="A22" s="5" t="s">
        <v>6</v>
      </c>
      <c r="C22" s="12">
        <v>33</v>
      </c>
      <c r="D22" s="12">
        <v>1166</v>
      </c>
      <c r="E22" s="31">
        <v>81883555</v>
      </c>
      <c r="F22" s="26">
        <v>70204</v>
      </c>
    </row>
    <row r="23" spans="1:6" ht="12.75">
      <c r="A23" s="2">
        <v>221</v>
      </c>
      <c r="B23" s="2" t="s">
        <v>6</v>
      </c>
      <c r="C23" s="11">
        <v>33</v>
      </c>
      <c r="D23" s="11">
        <v>1166</v>
      </c>
      <c r="E23" s="29">
        <v>81883555</v>
      </c>
      <c r="F23" s="28">
        <v>70204</v>
      </c>
    </row>
    <row r="24" spans="5:6" ht="12.75">
      <c r="E24" s="29"/>
      <c r="F24" s="28"/>
    </row>
    <row r="25" spans="1:6" s="5" customFormat="1" ht="12.75">
      <c r="A25" s="5" t="s">
        <v>90</v>
      </c>
      <c r="C25" s="12">
        <f>SUM(C26:C28)</f>
        <v>3691</v>
      </c>
      <c r="D25" s="12">
        <f>SUM(D26:D28)</f>
        <v>20789</v>
      </c>
      <c r="E25" s="26">
        <f>SUM(E26:E28)</f>
        <v>903685964</v>
      </c>
      <c r="F25" s="26">
        <f t="shared" si="0"/>
        <v>43469.42921737457</v>
      </c>
    </row>
    <row r="26" spans="1:8" ht="12.75">
      <c r="A26" s="2">
        <v>236</v>
      </c>
      <c r="B26" s="2" t="s">
        <v>7</v>
      </c>
      <c r="C26" s="11">
        <v>1080</v>
      </c>
      <c r="D26" s="11">
        <v>5002</v>
      </c>
      <c r="E26" s="29">
        <v>215400569</v>
      </c>
      <c r="F26" s="28">
        <f t="shared" si="0"/>
        <v>43062.88864454218</v>
      </c>
      <c r="H26" s="30"/>
    </row>
    <row r="27" spans="1:6" ht="12.75">
      <c r="A27" s="2">
        <v>237</v>
      </c>
      <c r="B27" s="2" t="s">
        <v>8</v>
      </c>
      <c r="C27" s="11">
        <v>203</v>
      </c>
      <c r="D27" s="11">
        <v>2239</v>
      </c>
      <c r="E27" s="29">
        <v>126829785</v>
      </c>
      <c r="F27" s="28">
        <f t="shared" si="0"/>
        <v>56645.72800357302</v>
      </c>
    </row>
    <row r="28" spans="1:6" ht="12.75">
      <c r="A28" s="2">
        <v>238</v>
      </c>
      <c r="B28" s="2" t="s">
        <v>9</v>
      </c>
      <c r="C28" s="11">
        <v>2408</v>
      </c>
      <c r="D28" s="11">
        <v>13548</v>
      </c>
      <c r="E28" s="29">
        <v>561455610</v>
      </c>
      <c r="F28" s="28">
        <f t="shared" si="0"/>
        <v>41441.955270150575</v>
      </c>
    </row>
    <row r="29" spans="5:6" ht="12.75">
      <c r="E29" s="29"/>
      <c r="F29" s="28"/>
    </row>
    <row r="30" spans="1:6" s="5" customFormat="1" ht="12.75">
      <c r="A30" s="5" t="s">
        <v>96</v>
      </c>
      <c r="C30" s="12">
        <v>2368</v>
      </c>
      <c r="D30" s="12">
        <f>SUM(D31:D51)</f>
        <v>58410</v>
      </c>
      <c r="E30" s="26">
        <f>SUM(E31:E51)</f>
        <v>2287684985</v>
      </c>
      <c r="F30" s="26">
        <f t="shared" si="0"/>
        <v>39165.98159561719</v>
      </c>
    </row>
    <row r="31" spans="1:7" ht="12.75">
      <c r="A31" s="2">
        <v>311</v>
      </c>
      <c r="B31" s="2" t="s">
        <v>10</v>
      </c>
      <c r="C31" s="11">
        <v>186</v>
      </c>
      <c r="D31" s="11">
        <v>3017</v>
      </c>
      <c r="E31" s="29">
        <v>77620261</v>
      </c>
      <c r="F31" s="28">
        <f t="shared" si="0"/>
        <v>25727.630427577064</v>
      </c>
      <c r="G31" s="30"/>
    </row>
    <row r="32" spans="1:6" ht="12.75">
      <c r="A32" s="2">
        <v>312</v>
      </c>
      <c r="B32" s="2" t="s">
        <v>11</v>
      </c>
      <c r="C32" s="11">
        <v>17</v>
      </c>
      <c r="D32" s="11">
        <v>608</v>
      </c>
      <c r="E32" s="29">
        <v>23995154</v>
      </c>
      <c r="F32" s="28">
        <f t="shared" si="0"/>
        <v>39465.71381578947</v>
      </c>
    </row>
    <row r="33" spans="1:6" ht="12.75">
      <c r="A33" s="2">
        <v>313</v>
      </c>
      <c r="B33" s="2" t="s">
        <v>12</v>
      </c>
      <c r="C33" s="11">
        <v>83</v>
      </c>
      <c r="D33" s="11">
        <v>4136</v>
      </c>
      <c r="E33" s="29">
        <v>142704846</v>
      </c>
      <c r="F33" s="28">
        <v>33040.981</v>
      </c>
    </row>
    <row r="34" spans="1:6" ht="12.75">
      <c r="A34" s="2">
        <v>314</v>
      </c>
      <c r="B34" s="2" t="s">
        <v>13</v>
      </c>
      <c r="C34" s="11">
        <v>62</v>
      </c>
      <c r="D34" s="11">
        <v>1182</v>
      </c>
      <c r="E34" s="29">
        <v>32242295</v>
      </c>
      <c r="F34" s="28">
        <f t="shared" si="0"/>
        <v>27277.745346869713</v>
      </c>
    </row>
    <row r="35" spans="1:6" ht="12.75">
      <c r="A35" s="2">
        <v>315</v>
      </c>
      <c r="B35" s="2" t="s">
        <v>14</v>
      </c>
      <c r="C35" s="11">
        <v>21</v>
      </c>
      <c r="D35" s="11">
        <v>200</v>
      </c>
      <c r="E35" s="29">
        <v>4583332</v>
      </c>
      <c r="F35" s="28">
        <f t="shared" si="0"/>
        <v>22916.66</v>
      </c>
    </row>
    <row r="36" spans="1:6" ht="12.75">
      <c r="A36" s="2">
        <v>316</v>
      </c>
      <c r="B36" s="2" t="s">
        <v>15</v>
      </c>
      <c r="C36" s="11">
        <v>15</v>
      </c>
      <c r="D36" s="11">
        <v>250</v>
      </c>
      <c r="E36" s="29">
        <v>5262568</v>
      </c>
      <c r="F36" s="28">
        <f t="shared" si="0"/>
        <v>21050.272</v>
      </c>
    </row>
    <row r="37" spans="1:6" ht="12.75">
      <c r="A37" s="2">
        <v>321</v>
      </c>
      <c r="B37" s="2" t="s">
        <v>16</v>
      </c>
      <c r="C37" s="11">
        <v>47</v>
      </c>
      <c r="D37" s="11">
        <v>817</v>
      </c>
      <c r="E37" s="29">
        <v>28817928</v>
      </c>
      <c r="F37" s="28">
        <f t="shared" si="0"/>
        <v>35272.86168910649</v>
      </c>
    </row>
    <row r="38" spans="1:6" ht="12.75">
      <c r="A38" s="2">
        <v>322</v>
      </c>
      <c r="B38" s="2" t="s">
        <v>17</v>
      </c>
      <c r="C38" s="11">
        <v>46</v>
      </c>
      <c r="D38" s="11">
        <v>1520</v>
      </c>
      <c r="E38" s="29">
        <v>56655738</v>
      </c>
      <c r="F38" s="28">
        <f t="shared" si="0"/>
        <v>37273.51184210526</v>
      </c>
    </row>
    <row r="39" spans="1:6" ht="12.75">
      <c r="A39" s="2">
        <v>323</v>
      </c>
      <c r="B39" s="2" t="s">
        <v>18</v>
      </c>
      <c r="C39" s="11">
        <v>186</v>
      </c>
      <c r="D39" s="11">
        <v>2264</v>
      </c>
      <c r="E39" s="29">
        <v>85190357</v>
      </c>
      <c r="F39" s="28">
        <f t="shared" si="0"/>
        <v>37628.24955830388</v>
      </c>
    </row>
    <row r="40" spans="1:6" ht="12.75">
      <c r="A40" s="2">
        <v>324</v>
      </c>
      <c r="B40" s="2" t="s">
        <v>19</v>
      </c>
      <c r="C40" s="11">
        <v>4</v>
      </c>
      <c r="D40" s="11">
        <v>83</v>
      </c>
      <c r="E40" s="29">
        <v>3420946</v>
      </c>
      <c r="F40" s="28">
        <f t="shared" si="0"/>
        <v>41216.21686746988</v>
      </c>
    </row>
    <row r="41" spans="1:6" ht="12.75">
      <c r="A41" s="2">
        <v>325</v>
      </c>
      <c r="B41" s="2" t="s">
        <v>20</v>
      </c>
      <c r="C41" s="11">
        <v>83</v>
      </c>
      <c r="D41" s="11">
        <v>4020</v>
      </c>
      <c r="E41" s="29">
        <v>226494870</v>
      </c>
      <c r="F41" s="28">
        <f t="shared" si="0"/>
        <v>56342.00746268657</v>
      </c>
    </row>
    <row r="42" spans="1:6" ht="12.75">
      <c r="A42" s="2">
        <v>326</v>
      </c>
      <c r="B42" s="2" t="s">
        <v>21</v>
      </c>
      <c r="C42" s="11">
        <v>79</v>
      </c>
      <c r="D42" s="11">
        <v>3026</v>
      </c>
      <c r="E42" s="29">
        <v>124856622</v>
      </c>
      <c r="F42" s="28">
        <f t="shared" si="0"/>
        <v>41261.27627230668</v>
      </c>
    </row>
    <row r="43" spans="1:6" ht="12.75">
      <c r="A43" s="2">
        <v>327</v>
      </c>
      <c r="B43" s="2" t="s">
        <v>22</v>
      </c>
      <c r="C43" s="11">
        <v>55</v>
      </c>
      <c r="D43" s="11">
        <v>725</v>
      </c>
      <c r="E43" s="29">
        <v>31673113</v>
      </c>
      <c r="F43" s="28">
        <f t="shared" si="0"/>
        <v>43687.052413793106</v>
      </c>
    </row>
    <row r="44" spans="1:6" ht="12.75">
      <c r="A44" s="2">
        <v>331</v>
      </c>
      <c r="B44" s="2" t="s">
        <v>23</v>
      </c>
      <c r="C44" s="11">
        <v>84</v>
      </c>
      <c r="D44" s="11">
        <v>1820</v>
      </c>
      <c r="E44" s="29">
        <v>76420050</v>
      </c>
      <c r="F44" s="28">
        <f t="shared" si="0"/>
        <v>41989.03846153846</v>
      </c>
    </row>
    <row r="45" spans="1:6" ht="12.75">
      <c r="A45" s="2">
        <v>332</v>
      </c>
      <c r="B45" s="2" t="s">
        <v>24</v>
      </c>
      <c r="C45" s="11">
        <v>375</v>
      </c>
      <c r="D45" s="11">
        <v>7990</v>
      </c>
      <c r="E45" s="29">
        <v>285903221</v>
      </c>
      <c r="F45" s="28">
        <f t="shared" si="0"/>
        <v>35782.63091364205</v>
      </c>
    </row>
    <row r="46" spans="1:6" ht="12.75">
      <c r="A46" s="2">
        <v>333</v>
      </c>
      <c r="B46" s="2" t="s">
        <v>25</v>
      </c>
      <c r="C46" s="11">
        <v>190</v>
      </c>
      <c r="D46" s="11">
        <v>2377</v>
      </c>
      <c r="E46" s="29">
        <v>102684787</v>
      </c>
      <c r="F46" s="28">
        <f t="shared" si="0"/>
        <v>43199.32141354649</v>
      </c>
    </row>
    <row r="47" spans="1:6" ht="12.75">
      <c r="A47" s="2">
        <v>334</v>
      </c>
      <c r="B47" s="2" t="s">
        <v>26</v>
      </c>
      <c r="C47" s="11">
        <v>98</v>
      </c>
      <c r="D47" s="11">
        <v>5112</v>
      </c>
      <c r="E47" s="29">
        <v>273952334</v>
      </c>
      <c r="F47" s="28">
        <f t="shared" si="0"/>
        <v>53590.04968701096</v>
      </c>
    </row>
    <row r="48" spans="1:6" ht="12.75">
      <c r="A48" s="2">
        <v>335</v>
      </c>
      <c r="B48" s="2" t="s">
        <v>27</v>
      </c>
      <c r="C48" s="11">
        <v>48</v>
      </c>
      <c r="D48" s="11">
        <v>2605</v>
      </c>
      <c r="E48" s="29">
        <v>116816769</v>
      </c>
      <c r="F48" s="28">
        <f t="shared" si="0"/>
        <v>44843.28944337812</v>
      </c>
    </row>
    <row r="49" spans="1:6" ht="12.75">
      <c r="A49" s="2">
        <v>336</v>
      </c>
      <c r="B49" s="2" t="s">
        <v>28</v>
      </c>
      <c r="C49" s="11">
        <v>70</v>
      </c>
      <c r="D49" s="11">
        <v>3679</v>
      </c>
      <c r="E49" s="29">
        <v>152795284</v>
      </c>
      <c r="F49" s="28">
        <f t="shared" si="0"/>
        <v>41531.74340853493</v>
      </c>
    </row>
    <row r="50" spans="1:6" ht="12.75">
      <c r="A50" s="2">
        <v>337</v>
      </c>
      <c r="B50" s="2" t="s">
        <v>29</v>
      </c>
      <c r="C50" s="11">
        <v>78</v>
      </c>
      <c r="D50" s="11">
        <v>1788</v>
      </c>
      <c r="E50" s="29">
        <v>59644871</v>
      </c>
      <c r="F50" s="28">
        <f t="shared" si="0"/>
        <v>33358.42897091722</v>
      </c>
    </row>
    <row r="51" spans="1:6" ht="12.75">
      <c r="A51" s="2">
        <v>339</v>
      </c>
      <c r="B51" s="2" t="s">
        <v>30</v>
      </c>
      <c r="C51" s="11">
        <v>548</v>
      </c>
      <c r="D51" s="11">
        <v>11191</v>
      </c>
      <c r="E51" s="29">
        <v>375949639</v>
      </c>
      <c r="F51" s="28">
        <f t="shared" si="0"/>
        <v>33593.92717362166</v>
      </c>
    </row>
    <row r="52" spans="5:6" ht="12.75">
      <c r="E52" s="29"/>
      <c r="F52" s="28"/>
    </row>
    <row r="53" spans="1:6" s="5" customFormat="1" ht="12.75">
      <c r="A53" s="5" t="s">
        <v>97</v>
      </c>
      <c r="C53" s="12">
        <f>SUM(C54:C56)</f>
        <v>2752</v>
      </c>
      <c r="D53" s="12">
        <f>SUM(D54:D56)</f>
        <v>16481</v>
      </c>
      <c r="E53" s="26">
        <f>SUM(E54:E56)</f>
        <v>819325058</v>
      </c>
      <c r="F53" s="26">
        <f t="shared" si="0"/>
        <v>49713.30975062193</v>
      </c>
    </row>
    <row r="54" spans="1:8" ht="12.75">
      <c r="A54" s="2">
        <v>423</v>
      </c>
      <c r="B54" s="2" t="s">
        <v>31</v>
      </c>
      <c r="C54" s="11">
        <v>1025</v>
      </c>
      <c r="D54" s="11">
        <v>9168</v>
      </c>
      <c r="E54" s="29">
        <v>426997415</v>
      </c>
      <c r="F54" s="28">
        <f t="shared" si="0"/>
        <v>46574.76167102967</v>
      </c>
      <c r="H54" s="30"/>
    </row>
    <row r="55" spans="1:6" ht="12.75">
      <c r="A55" s="2">
        <v>424</v>
      </c>
      <c r="B55" s="2" t="s">
        <v>32</v>
      </c>
      <c r="C55" s="11">
        <v>553</v>
      </c>
      <c r="D55" s="11">
        <v>5064</v>
      </c>
      <c r="E55" s="29">
        <v>243487392</v>
      </c>
      <c r="F55" s="28">
        <f t="shared" si="0"/>
        <v>48082.028436018954</v>
      </c>
    </row>
    <row r="56" spans="1:6" ht="12.75">
      <c r="A56" s="2">
        <v>425</v>
      </c>
      <c r="B56" s="2" t="s">
        <v>33</v>
      </c>
      <c r="C56" s="11">
        <v>1174</v>
      </c>
      <c r="D56" s="11">
        <v>2249</v>
      </c>
      <c r="E56" s="29">
        <v>148840251</v>
      </c>
      <c r="F56" s="28">
        <f t="shared" si="0"/>
        <v>66180.63628279236</v>
      </c>
    </row>
    <row r="57" spans="5:6" ht="12.75">
      <c r="E57" s="29"/>
      <c r="F57" s="28"/>
    </row>
    <row r="58" spans="1:6" s="5" customFormat="1" ht="12.75">
      <c r="A58" s="5" t="s">
        <v>98</v>
      </c>
      <c r="C58" s="12">
        <v>4110</v>
      </c>
      <c r="D58" s="12">
        <f>SUM(D59:D70)</f>
        <v>53064</v>
      </c>
      <c r="E58" s="26">
        <f>SUM(E59:E70)</f>
        <v>1264458030</v>
      </c>
      <c r="F58" s="26">
        <f t="shared" si="0"/>
        <v>23828.924129353232</v>
      </c>
    </row>
    <row r="59" spans="1:8" ht="12.75">
      <c r="A59" s="2">
        <v>441</v>
      </c>
      <c r="B59" s="2" t="s">
        <v>34</v>
      </c>
      <c r="C59" s="11">
        <v>435</v>
      </c>
      <c r="D59" s="11">
        <v>5964</v>
      </c>
      <c r="E59" s="29">
        <v>233681556</v>
      </c>
      <c r="F59" s="28">
        <f t="shared" si="0"/>
        <v>39182.018108651915</v>
      </c>
      <c r="H59" s="30"/>
    </row>
    <row r="60" spans="1:6" ht="12.75">
      <c r="A60" s="2">
        <v>442</v>
      </c>
      <c r="B60" s="2" t="s">
        <v>35</v>
      </c>
      <c r="C60" s="11">
        <v>205</v>
      </c>
      <c r="D60" s="11">
        <v>1681</v>
      </c>
      <c r="E60" s="29">
        <v>43968114</v>
      </c>
      <c r="F60" s="28">
        <f t="shared" si="0"/>
        <v>26155.92742415229</v>
      </c>
    </row>
    <row r="61" spans="1:6" ht="12.75">
      <c r="A61" s="2">
        <v>443</v>
      </c>
      <c r="B61" s="2" t="s">
        <v>36</v>
      </c>
      <c r="C61" s="11">
        <v>208</v>
      </c>
      <c r="D61" s="11">
        <v>1426</v>
      </c>
      <c r="E61" s="29">
        <v>46119179</v>
      </c>
      <c r="F61" s="28">
        <f t="shared" si="0"/>
        <v>32341.640252454417</v>
      </c>
    </row>
    <row r="62" spans="1:6" ht="12.75">
      <c r="A62" s="2">
        <v>444</v>
      </c>
      <c r="B62" s="2" t="s">
        <v>37</v>
      </c>
      <c r="C62" s="11">
        <v>228</v>
      </c>
      <c r="D62" s="11">
        <v>3782</v>
      </c>
      <c r="E62" s="29">
        <v>110027259</v>
      </c>
      <c r="F62" s="28">
        <f t="shared" si="0"/>
        <v>29092.347699629827</v>
      </c>
    </row>
    <row r="63" spans="1:6" ht="12.75">
      <c r="A63" s="2">
        <v>445</v>
      </c>
      <c r="B63" s="2" t="s">
        <v>38</v>
      </c>
      <c r="C63" s="11">
        <v>694</v>
      </c>
      <c r="D63" s="11">
        <v>9121</v>
      </c>
      <c r="E63" s="29">
        <v>170569444</v>
      </c>
      <c r="F63" s="28">
        <f t="shared" si="0"/>
        <v>18700.73939261046</v>
      </c>
    </row>
    <row r="64" spans="1:6" ht="12.75">
      <c r="A64" s="2">
        <v>446</v>
      </c>
      <c r="B64" s="2" t="s">
        <v>39</v>
      </c>
      <c r="C64" s="11">
        <v>288</v>
      </c>
      <c r="D64" s="11">
        <v>5696</v>
      </c>
      <c r="E64" s="29">
        <v>155616285</v>
      </c>
      <c r="F64" s="28">
        <f t="shared" si="0"/>
        <v>27320.274754213482</v>
      </c>
    </row>
    <row r="65" spans="1:6" ht="12.75">
      <c r="A65" s="2">
        <v>447</v>
      </c>
      <c r="B65" s="2" t="s">
        <v>40</v>
      </c>
      <c r="C65" s="11">
        <v>332</v>
      </c>
      <c r="D65" s="11">
        <v>2224</v>
      </c>
      <c r="E65" s="29">
        <v>43491655</v>
      </c>
      <c r="F65" s="28">
        <f t="shared" si="0"/>
        <v>19555.600269784172</v>
      </c>
    </row>
    <row r="66" spans="1:6" ht="12.75">
      <c r="A66" s="2">
        <v>448</v>
      </c>
      <c r="B66" s="2" t="s">
        <v>41</v>
      </c>
      <c r="C66" s="11">
        <v>552</v>
      </c>
      <c r="D66" s="11">
        <v>5453</v>
      </c>
      <c r="E66" s="29">
        <v>95963726</v>
      </c>
      <c r="F66" s="28">
        <f t="shared" si="0"/>
        <v>17598.33596185586</v>
      </c>
    </row>
    <row r="67" spans="1:6" ht="12.75">
      <c r="A67" s="2">
        <v>451</v>
      </c>
      <c r="B67" s="2" t="s">
        <v>42</v>
      </c>
      <c r="C67" s="11">
        <v>278</v>
      </c>
      <c r="D67" s="11">
        <v>2116</v>
      </c>
      <c r="E67" s="29">
        <v>35440312</v>
      </c>
      <c r="F67" s="28">
        <f t="shared" si="0"/>
        <v>16748.72967863894</v>
      </c>
    </row>
    <row r="68" spans="1:6" ht="12.75">
      <c r="A68" s="2">
        <v>452</v>
      </c>
      <c r="B68" s="2" t="s">
        <v>43</v>
      </c>
      <c r="C68" s="11">
        <v>159</v>
      </c>
      <c r="D68" s="11">
        <v>10108</v>
      </c>
      <c r="E68" s="29">
        <v>195300226</v>
      </c>
      <c r="F68" s="28">
        <f t="shared" si="0"/>
        <v>19321.351998417096</v>
      </c>
    </row>
    <row r="69" spans="1:6" ht="12.75">
      <c r="A69" s="2">
        <v>453</v>
      </c>
      <c r="B69" s="2" t="s">
        <v>44</v>
      </c>
      <c r="C69" s="11">
        <v>527</v>
      </c>
      <c r="D69" s="11">
        <v>3161</v>
      </c>
      <c r="E69" s="29">
        <v>59740998</v>
      </c>
      <c r="F69" s="28">
        <f t="shared" si="0"/>
        <v>18899.39829167985</v>
      </c>
    </row>
    <row r="70" spans="1:6" ht="12.75">
      <c r="A70" s="2">
        <v>454</v>
      </c>
      <c r="B70" s="2" t="s">
        <v>45</v>
      </c>
      <c r="C70" s="11">
        <v>209</v>
      </c>
      <c r="D70" s="11">
        <v>2332</v>
      </c>
      <c r="E70" s="29">
        <v>74539276</v>
      </c>
      <c r="F70" s="28">
        <f t="shared" si="0"/>
        <v>31963.668953687822</v>
      </c>
    </row>
    <row r="71" spans="5:6" ht="12.75">
      <c r="E71" s="29"/>
      <c r="F71" s="28"/>
    </row>
    <row r="72" spans="1:6" s="5" customFormat="1" ht="12.75">
      <c r="A72" s="5" t="s">
        <v>99</v>
      </c>
      <c r="C72" s="12">
        <v>693</v>
      </c>
      <c r="D72" s="12">
        <v>9473</v>
      </c>
      <c r="E72" s="26">
        <f>SUM(E73:E83)</f>
        <v>291878084</v>
      </c>
      <c r="F72" s="26">
        <f t="shared" si="0"/>
        <v>30811.578591787184</v>
      </c>
    </row>
    <row r="73" spans="1:8" ht="12.75">
      <c r="A73" s="2">
        <v>481</v>
      </c>
      <c r="B73" s="2" t="s">
        <v>46</v>
      </c>
      <c r="C73" s="11">
        <v>27</v>
      </c>
      <c r="D73" s="11">
        <v>536</v>
      </c>
      <c r="E73" s="29">
        <v>18629308</v>
      </c>
      <c r="F73" s="28">
        <f t="shared" si="0"/>
        <v>34756.17164179104</v>
      </c>
      <c r="H73" s="30"/>
    </row>
    <row r="74" spans="1:6" ht="12.75">
      <c r="A74" s="2">
        <v>482</v>
      </c>
      <c r="B74" s="2" t="s">
        <v>142</v>
      </c>
      <c r="E74" s="29"/>
      <c r="F74" s="28"/>
    </row>
    <row r="75" spans="1:6" ht="12.75">
      <c r="A75" s="2">
        <v>483</v>
      </c>
      <c r="B75" s="2" t="s">
        <v>47</v>
      </c>
      <c r="C75" s="11">
        <v>11</v>
      </c>
      <c r="D75" s="11">
        <v>212</v>
      </c>
      <c r="E75" s="29">
        <v>5099043</v>
      </c>
      <c r="F75" s="28">
        <f aca="true" t="shared" si="1" ref="F75:F138">+E75/D75</f>
        <v>24052.08962264151</v>
      </c>
    </row>
    <row r="76" spans="1:6" ht="12.75">
      <c r="A76" s="2">
        <v>484</v>
      </c>
      <c r="B76" s="2" t="s">
        <v>48</v>
      </c>
      <c r="C76" s="11">
        <v>311</v>
      </c>
      <c r="D76" s="11">
        <v>2447</v>
      </c>
      <c r="E76" s="29">
        <v>90893775</v>
      </c>
      <c r="F76" s="28">
        <f t="shared" si="1"/>
        <v>37144.98365345321</v>
      </c>
    </row>
    <row r="77" spans="1:6" ht="12.75">
      <c r="A77" s="2">
        <v>485</v>
      </c>
      <c r="B77" s="2" t="s">
        <v>49</v>
      </c>
      <c r="C77" s="11">
        <v>108</v>
      </c>
      <c r="D77" s="11">
        <v>2056</v>
      </c>
      <c r="E77" s="29">
        <v>42168727</v>
      </c>
      <c r="F77" s="28">
        <f t="shared" si="1"/>
        <v>20510.081225680933</v>
      </c>
    </row>
    <row r="78" spans="1:6" ht="12.75">
      <c r="A78" s="2">
        <v>486</v>
      </c>
      <c r="B78" s="2" t="s">
        <v>50</v>
      </c>
      <c r="C78" s="11">
        <v>4</v>
      </c>
      <c r="D78" s="11">
        <v>33</v>
      </c>
      <c r="E78" s="29">
        <v>1683211</v>
      </c>
      <c r="F78" s="28">
        <f t="shared" si="1"/>
        <v>51006.393939393936</v>
      </c>
    </row>
    <row r="79" spans="1:6" ht="12.75">
      <c r="A79" s="2">
        <v>487</v>
      </c>
      <c r="B79" s="2" t="s">
        <v>51</v>
      </c>
      <c r="C79" s="11">
        <v>39</v>
      </c>
      <c r="D79" s="11">
        <v>244</v>
      </c>
      <c r="E79" s="29">
        <v>4121495</v>
      </c>
      <c r="F79" s="28">
        <f t="shared" si="1"/>
        <v>16891.372950819674</v>
      </c>
    </row>
    <row r="80" spans="1:6" ht="12.75">
      <c r="A80" s="2">
        <v>488</v>
      </c>
      <c r="B80" s="2" t="s">
        <v>52</v>
      </c>
      <c r="C80" s="11">
        <v>123</v>
      </c>
      <c r="D80" s="11">
        <v>1016</v>
      </c>
      <c r="E80" s="29">
        <v>33100812</v>
      </c>
      <c r="F80" s="28">
        <f t="shared" si="1"/>
        <v>32579.53937007874</v>
      </c>
    </row>
    <row r="81" spans="1:6" ht="12.75">
      <c r="A81" s="2">
        <v>491</v>
      </c>
      <c r="B81" s="2" t="s">
        <v>143</v>
      </c>
      <c r="E81" s="29"/>
      <c r="F81" s="28"/>
    </row>
    <row r="82" spans="1:6" ht="12.75">
      <c r="A82" s="2">
        <v>492</v>
      </c>
      <c r="B82" s="2" t="s">
        <v>53</v>
      </c>
      <c r="C82" s="11">
        <v>45</v>
      </c>
      <c r="D82" s="11">
        <v>1781</v>
      </c>
      <c r="E82" s="29">
        <v>57947049</v>
      </c>
      <c r="F82" s="28">
        <f t="shared" si="1"/>
        <v>32536.24312184166</v>
      </c>
    </row>
    <row r="83" spans="1:6" ht="12.75">
      <c r="A83" s="2">
        <v>493</v>
      </c>
      <c r="B83" s="2" t="s">
        <v>54</v>
      </c>
      <c r="C83" s="11">
        <v>29</v>
      </c>
      <c r="D83" s="11">
        <v>1149</v>
      </c>
      <c r="E83" s="29">
        <v>38234664</v>
      </c>
      <c r="F83" s="28">
        <f t="shared" si="1"/>
        <v>33276.46997389034</v>
      </c>
    </row>
    <row r="84" spans="5:6" ht="12.75">
      <c r="E84" s="29"/>
      <c r="F84" s="28"/>
    </row>
    <row r="85" spans="1:6" s="5" customFormat="1" ht="12.75">
      <c r="A85" s="5" t="s">
        <v>100</v>
      </c>
      <c r="C85" s="12">
        <v>601</v>
      </c>
      <c r="D85" s="12">
        <f>SUM(D86:D92)</f>
        <v>11004</v>
      </c>
      <c r="E85" s="26">
        <f>SUM(E86:E92)</f>
        <v>580686232</v>
      </c>
      <c r="F85" s="26">
        <f t="shared" si="1"/>
        <v>52770.46819338422</v>
      </c>
    </row>
    <row r="86" spans="1:8" ht="12.75">
      <c r="A86" s="2">
        <v>511</v>
      </c>
      <c r="B86" s="2" t="s">
        <v>55</v>
      </c>
      <c r="C86" s="11">
        <v>243</v>
      </c>
      <c r="D86" s="11">
        <v>3230</v>
      </c>
      <c r="E86" s="29">
        <v>161901318</v>
      </c>
      <c r="F86" s="28">
        <f t="shared" si="1"/>
        <v>50124.24705882353</v>
      </c>
      <c r="H86" s="30"/>
    </row>
    <row r="87" spans="1:6" ht="12.75">
      <c r="A87" s="2">
        <v>512</v>
      </c>
      <c r="B87" s="2" t="s">
        <v>56</v>
      </c>
      <c r="C87" s="11">
        <v>56</v>
      </c>
      <c r="D87" s="11">
        <v>639</v>
      </c>
      <c r="E87" s="29">
        <v>11293462</v>
      </c>
      <c r="F87" s="28">
        <f t="shared" si="1"/>
        <v>17673.649452269172</v>
      </c>
    </row>
    <row r="88" spans="1:6" ht="12.75">
      <c r="A88" s="2">
        <v>515</v>
      </c>
      <c r="B88" s="2" t="s">
        <v>57</v>
      </c>
      <c r="C88" s="11">
        <v>29</v>
      </c>
      <c r="D88" s="11">
        <v>760</v>
      </c>
      <c r="E88" s="29">
        <v>39513402</v>
      </c>
      <c r="F88" s="28">
        <f t="shared" si="1"/>
        <v>51991.31842105263</v>
      </c>
    </row>
    <row r="89" spans="1:6" ht="12.75">
      <c r="A89" s="2">
        <v>516</v>
      </c>
      <c r="B89" s="2" t="s">
        <v>58</v>
      </c>
      <c r="C89" s="11">
        <v>12</v>
      </c>
      <c r="D89" s="11">
        <v>24</v>
      </c>
      <c r="E89" s="29">
        <v>670261</v>
      </c>
      <c r="F89" s="28">
        <f t="shared" si="1"/>
        <v>27927.541666666668</v>
      </c>
    </row>
    <row r="90" spans="1:6" ht="12.75">
      <c r="A90" s="2">
        <v>517</v>
      </c>
      <c r="B90" s="2" t="s">
        <v>59</v>
      </c>
      <c r="C90" s="11">
        <v>121</v>
      </c>
      <c r="D90" s="11">
        <v>2841</v>
      </c>
      <c r="E90" s="29">
        <v>165166403</v>
      </c>
      <c r="F90" s="28">
        <f t="shared" si="1"/>
        <v>58136.713481168605</v>
      </c>
    </row>
    <row r="91" spans="1:6" ht="12.75">
      <c r="A91" s="2">
        <v>518</v>
      </c>
      <c r="B91" s="2" t="s">
        <v>60</v>
      </c>
      <c r="C91" s="11">
        <v>98</v>
      </c>
      <c r="D91" s="11">
        <v>2992</v>
      </c>
      <c r="E91" s="29">
        <v>190915412</v>
      </c>
      <c r="F91" s="28">
        <f t="shared" si="1"/>
        <v>63808.6270053476</v>
      </c>
    </row>
    <row r="92" spans="1:6" ht="12.75">
      <c r="A92" s="2">
        <v>519</v>
      </c>
      <c r="B92" s="2" t="s">
        <v>86</v>
      </c>
      <c r="C92" s="11">
        <v>43</v>
      </c>
      <c r="D92" s="11">
        <v>518</v>
      </c>
      <c r="E92" s="29">
        <v>11225974</v>
      </c>
      <c r="F92" s="28">
        <f t="shared" si="1"/>
        <v>21671.76447876448</v>
      </c>
    </row>
    <row r="93" spans="5:6" ht="12.75">
      <c r="E93" s="29"/>
      <c r="F93" s="28"/>
    </row>
    <row r="94" spans="1:6" s="5" customFormat="1" ht="12.75">
      <c r="A94" s="5" t="s">
        <v>101</v>
      </c>
      <c r="C94" s="12">
        <f>SUM(C95:C99)</f>
        <v>1507</v>
      </c>
      <c r="D94" s="12">
        <f>SUM(D95:D99)</f>
        <v>25395</v>
      </c>
      <c r="E94" s="26">
        <f>SUM(E95:E99)</f>
        <v>1368405310</v>
      </c>
      <c r="F94" s="26">
        <f>+E94/D94</f>
        <v>53884.83205355385</v>
      </c>
    </row>
    <row r="95" spans="1:6" ht="12.75">
      <c r="A95" s="2">
        <v>521</v>
      </c>
      <c r="B95" s="2" t="s">
        <v>130</v>
      </c>
      <c r="E95" s="29"/>
      <c r="F95" s="28"/>
    </row>
    <row r="96" spans="1:8" ht="12.75">
      <c r="A96" s="2">
        <v>522</v>
      </c>
      <c r="B96" s="2" t="s">
        <v>61</v>
      </c>
      <c r="C96" s="11">
        <v>646</v>
      </c>
      <c r="D96" s="11">
        <v>12543</v>
      </c>
      <c r="E96" s="29">
        <v>621802980</v>
      </c>
      <c r="F96" s="28">
        <f t="shared" si="1"/>
        <v>49573.70485529777</v>
      </c>
      <c r="H96" s="30"/>
    </row>
    <row r="97" spans="1:6" ht="12.75">
      <c r="A97" s="2">
        <v>523</v>
      </c>
      <c r="B97" s="2" t="s">
        <v>62</v>
      </c>
      <c r="C97" s="11">
        <v>199</v>
      </c>
      <c r="D97" s="11">
        <v>3724</v>
      </c>
      <c r="E97" s="29">
        <v>262723004</v>
      </c>
      <c r="F97" s="28">
        <f t="shared" si="1"/>
        <v>70548.60472610097</v>
      </c>
    </row>
    <row r="98" spans="1:6" ht="12.75">
      <c r="A98" s="2">
        <v>524</v>
      </c>
      <c r="B98" s="2" t="s">
        <v>63</v>
      </c>
      <c r="C98" s="11">
        <v>644</v>
      </c>
      <c r="D98" s="11">
        <v>9055</v>
      </c>
      <c r="E98" s="29">
        <v>479166026</v>
      </c>
      <c r="F98" s="28">
        <f t="shared" si="1"/>
        <v>52917.286140254</v>
      </c>
    </row>
    <row r="99" spans="1:6" ht="12.75">
      <c r="A99" s="2">
        <v>525</v>
      </c>
      <c r="B99" s="2" t="s">
        <v>64</v>
      </c>
      <c r="C99" s="11">
        <v>18</v>
      </c>
      <c r="D99" s="11">
        <v>73</v>
      </c>
      <c r="E99" s="29">
        <v>4713300</v>
      </c>
      <c r="F99" s="28">
        <f t="shared" si="1"/>
        <v>64565.75342465754</v>
      </c>
    </row>
    <row r="100" spans="5:6" ht="12.75">
      <c r="E100" s="29"/>
      <c r="F100" s="28"/>
    </row>
    <row r="101" spans="1:6" s="5" customFormat="1" ht="12.75">
      <c r="A101" s="5" t="s">
        <v>131</v>
      </c>
      <c r="C101" s="12">
        <v>1060</v>
      </c>
      <c r="D101" s="12">
        <f>SUM(D102:D104)</f>
        <v>6306</v>
      </c>
      <c r="E101" s="26">
        <f>SUM(E102:E104)</f>
        <v>209613605</v>
      </c>
      <c r="F101" s="26">
        <f>+E101/D101</f>
        <v>33240.34332381858</v>
      </c>
    </row>
    <row r="102" spans="1:6" ht="12.75">
      <c r="A102" s="2">
        <v>531</v>
      </c>
      <c r="B102" s="2" t="s">
        <v>65</v>
      </c>
      <c r="C102" s="11">
        <v>798</v>
      </c>
      <c r="D102" s="11">
        <v>4167</v>
      </c>
      <c r="E102" s="29">
        <v>151360928</v>
      </c>
      <c r="F102" s="28">
        <f t="shared" si="1"/>
        <v>36323.71682265419</v>
      </c>
    </row>
    <row r="103" spans="1:6" ht="12.75">
      <c r="A103" s="2">
        <v>532</v>
      </c>
      <c r="B103" s="2" t="s">
        <v>66</v>
      </c>
      <c r="C103" s="11">
        <v>258</v>
      </c>
      <c r="D103" s="11">
        <v>2089</v>
      </c>
      <c r="E103" s="29">
        <v>53701270</v>
      </c>
      <c r="F103" s="28">
        <f t="shared" si="1"/>
        <v>25706.687410244136</v>
      </c>
    </row>
    <row r="104" spans="1:6" ht="12.75">
      <c r="A104" s="2">
        <v>533</v>
      </c>
      <c r="B104" s="2" t="s">
        <v>67</v>
      </c>
      <c r="C104" s="11">
        <v>5</v>
      </c>
      <c r="D104" s="11">
        <v>50</v>
      </c>
      <c r="E104" s="29">
        <v>4551407</v>
      </c>
      <c r="F104" s="28">
        <f t="shared" si="1"/>
        <v>91028.14</v>
      </c>
    </row>
    <row r="105" spans="5:6" ht="12.75">
      <c r="E105" s="29"/>
      <c r="F105" s="28"/>
    </row>
    <row r="106" spans="1:6" s="5" customFormat="1" ht="12.75">
      <c r="A106" s="5" t="s">
        <v>103</v>
      </c>
      <c r="C106" s="12">
        <v>3532</v>
      </c>
      <c r="D106" s="12">
        <v>19297</v>
      </c>
      <c r="E106" s="31">
        <v>1015624096</v>
      </c>
      <c r="F106" s="26">
        <f t="shared" si="1"/>
        <v>52631.191169611855</v>
      </c>
    </row>
    <row r="107" spans="1:6" ht="12.75">
      <c r="A107" s="2">
        <v>541</v>
      </c>
      <c r="B107" s="2" t="s">
        <v>68</v>
      </c>
      <c r="C107" s="11">
        <v>3532</v>
      </c>
      <c r="D107" s="11">
        <v>19297</v>
      </c>
      <c r="E107" s="29">
        <v>1015624096</v>
      </c>
      <c r="F107" s="28">
        <f t="shared" si="1"/>
        <v>52631.191169611855</v>
      </c>
    </row>
    <row r="108" spans="5:6" ht="12.75">
      <c r="E108" s="29"/>
      <c r="F108" s="28"/>
    </row>
    <row r="109" spans="1:6" s="5" customFormat="1" ht="12.75">
      <c r="A109" s="5" t="s">
        <v>132</v>
      </c>
      <c r="C109" s="12">
        <v>134</v>
      </c>
      <c r="D109" s="12">
        <v>7605</v>
      </c>
      <c r="E109" s="31">
        <v>637307801</v>
      </c>
      <c r="F109" s="26">
        <f t="shared" si="1"/>
        <v>83801.15726495726</v>
      </c>
    </row>
    <row r="110" spans="1:6" ht="12.75">
      <c r="A110" s="2">
        <v>551</v>
      </c>
      <c r="B110" s="2" t="s">
        <v>69</v>
      </c>
      <c r="C110" s="11">
        <v>134</v>
      </c>
      <c r="D110" s="11">
        <v>7605</v>
      </c>
      <c r="E110" s="29">
        <v>637307801</v>
      </c>
      <c r="F110" s="28">
        <f t="shared" si="1"/>
        <v>83801.15726495726</v>
      </c>
    </row>
    <row r="111" spans="5:6" ht="12.75">
      <c r="E111" s="29"/>
      <c r="F111" s="28"/>
    </row>
    <row r="112" spans="1:6" s="5" customFormat="1" ht="12.75">
      <c r="A112" s="5" t="s">
        <v>105</v>
      </c>
      <c r="C112" s="12">
        <f>SUM(C113:C114)</f>
        <v>2061</v>
      </c>
      <c r="D112" s="12">
        <f>SUM(D113:D114)</f>
        <v>22797</v>
      </c>
      <c r="E112" s="26">
        <f>SUM(E113:E114)</f>
        <v>525326759</v>
      </c>
      <c r="F112" s="26">
        <f>+E112/D112</f>
        <v>23043.679387638724</v>
      </c>
    </row>
    <row r="113" spans="1:6" ht="12.75">
      <c r="A113" s="2">
        <v>561</v>
      </c>
      <c r="B113" s="2" t="s">
        <v>70</v>
      </c>
      <c r="C113" s="11">
        <v>1929</v>
      </c>
      <c r="D113" s="11">
        <v>21532</v>
      </c>
      <c r="E113" s="29">
        <v>474828181</v>
      </c>
      <c r="F113" s="28">
        <f t="shared" si="1"/>
        <v>22052.20978079138</v>
      </c>
    </row>
    <row r="114" spans="1:6" ht="12.75">
      <c r="A114" s="2">
        <v>562</v>
      </c>
      <c r="B114" s="2" t="s">
        <v>133</v>
      </c>
      <c r="C114" s="11">
        <v>132</v>
      </c>
      <c r="D114" s="11">
        <v>1265</v>
      </c>
      <c r="E114" s="29">
        <v>50498578</v>
      </c>
      <c r="F114" s="28">
        <f t="shared" si="1"/>
        <v>39919.82450592885</v>
      </c>
    </row>
    <row r="115" spans="5:6" ht="12.75">
      <c r="E115" s="29"/>
      <c r="F115" s="28"/>
    </row>
    <row r="116" spans="1:6" s="5" customFormat="1" ht="12.75">
      <c r="A116" s="5" t="s">
        <v>106</v>
      </c>
      <c r="C116" s="12">
        <v>405</v>
      </c>
      <c r="D116" s="12">
        <v>16254</v>
      </c>
      <c r="E116" s="31">
        <v>603006749</v>
      </c>
      <c r="F116" s="26">
        <f>+E116/D116</f>
        <v>37098.975575243014</v>
      </c>
    </row>
    <row r="117" spans="1:6" ht="12.75">
      <c r="A117" s="2">
        <v>611</v>
      </c>
      <c r="B117" s="2" t="s">
        <v>72</v>
      </c>
      <c r="C117" s="11">
        <v>405</v>
      </c>
      <c r="D117" s="11">
        <v>16254</v>
      </c>
      <c r="E117" s="29">
        <v>603006749</v>
      </c>
      <c r="F117" s="28">
        <f>+E117/D117</f>
        <v>37098.975575243014</v>
      </c>
    </row>
    <row r="118" spans="5:6" ht="12.75">
      <c r="E118" s="29"/>
      <c r="F118" s="28"/>
    </row>
    <row r="119" spans="1:6" s="5" customFormat="1" ht="12.75">
      <c r="A119" s="5" t="s">
        <v>107</v>
      </c>
      <c r="C119" s="12">
        <v>2828</v>
      </c>
      <c r="D119" s="12">
        <v>70053</v>
      </c>
      <c r="E119" s="26">
        <f>SUM(E120:E123)</f>
        <v>2373785765</v>
      </c>
      <c r="F119" s="26">
        <f>+E119/D119</f>
        <v>33885.56899775884</v>
      </c>
    </row>
    <row r="120" spans="1:6" ht="12.75">
      <c r="A120" s="2">
        <v>621</v>
      </c>
      <c r="B120" s="2" t="s">
        <v>73</v>
      </c>
      <c r="C120" s="11">
        <v>1843</v>
      </c>
      <c r="D120" s="11">
        <v>20179</v>
      </c>
      <c r="E120" s="29">
        <v>854225645</v>
      </c>
      <c r="F120" s="28">
        <f t="shared" si="1"/>
        <v>42332.40720551068</v>
      </c>
    </row>
    <row r="121" spans="1:6" ht="12.75">
      <c r="A121" s="2">
        <v>622</v>
      </c>
      <c r="B121" s="2" t="s">
        <v>74</v>
      </c>
      <c r="C121" s="11">
        <v>23</v>
      </c>
      <c r="D121" s="11">
        <v>22290</v>
      </c>
      <c r="E121" s="29">
        <v>896164859</v>
      </c>
      <c r="F121" s="28">
        <f t="shared" si="1"/>
        <v>40204.79403319874</v>
      </c>
    </row>
    <row r="122" spans="1:6" ht="12.75">
      <c r="A122" s="2">
        <v>623</v>
      </c>
      <c r="B122" s="2" t="s">
        <v>75</v>
      </c>
      <c r="C122" s="11">
        <v>428</v>
      </c>
      <c r="D122" s="11">
        <v>17592</v>
      </c>
      <c r="E122" s="29">
        <v>423271530</v>
      </c>
      <c r="F122" s="28">
        <f t="shared" si="1"/>
        <v>24060.45532060027</v>
      </c>
    </row>
    <row r="123" spans="1:6" ht="12.75">
      <c r="A123" s="2">
        <v>624</v>
      </c>
      <c r="B123" s="2" t="s">
        <v>76</v>
      </c>
      <c r="C123" s="11">
        <v>535</v>
      </c>
      <c r="D123" s="11">
        <v>9991</v>
      </c>
      <c r="E123" s="29">
        <v>200123731</v>
      </c>
      <c r="F123" s="28">
        <f t="shared" si="1"/>
        <v>20030.400460414374</v>
      </c>
    </row>
    <row r="124" spans="5:6" ht="12.75">
      <c r="E124" s="29"/>
      <c r="F124" s="28"/>
    </row>
    <row r="125" spans="1:6" s="5" customFormat="1" ht="12.75">
      <c r="A125" s="5" t="s">
        <v>134</v>
      </c>
      <c r="C125" s="12">
        <v>534</v>
      </c>
      <c r="D125" s="12">
        <v>7306</v>
      </c>
      <c r="E125" s="26">
        <f>SUM(E126:E128)</f>
        <v>150125803</v>
      </c>
      <c r="F125" s="26">
        <f>+E125/D125</f>
        <v>20548.289488091978</v>
      </c>
    </row>
    <row r="126" spans="1:6" ht="12.75">
      <c r="A126" s="2">
        <v>711</v>
      </c>
      <c r="B126" s="2" t="s">
        <v>77</v>
      </c>
      <c r="C126" s="11">
        <v>144</v>
      </c>
      <c r="D126" s="11">
        <v>1245</v>
      </c>
      <c r="E126" s="29">
        <v>33205985</v>
      </c>
      <c r="F126" s="28">
        <f t="shared" si="1"/>
        <v>26671.47389558233</v>
      </c>
    </row>
    <row r="127" spans="1:6" ht="12.75">
      <c r="A127" s="2">
        <v>712</v>
      </c>
      <c r="B127" s="2" t="s">
        <v>78</v>
      </c>
      <c r="C127" s="11">
        <v>35</v>
      </c>
      <c r="D127" s="11">
        <v>774</v>
      </c>
      <c r="E127" s="29">
        <v>15038842</v>
      </c>
      <c r="F127" s="28">
        <f t="shared" si="1"/>
        <v>19430.02842377261</v>
      </c>
    </row>
    <row r="128" spans="1:6" ht="12.75">
      <c r="A128" s="2">
        <v>713</v>
      </c>
      <c r="B128" s="2" t="s">
        <v>79</v>
      </c>
      <c r="C128" s="11">
        <v>356</v>
      </c>
      <c r="D128" s="11">
        <v>5288</v>
      </c>
      <c r="E128" s="29">
        <v>101880976</v>
      </c>
      <c r="F128" s="28">
        <f t="shared" si="1"/>
        <v>19266.44780635401</v>
      </c>
    </row>
    <row r="129" spans="5:6" ht="12.75">
      <c r="E129" s="29"/>
      <c r="F129" s="28"/>
    </row>
    <row r="130" spans="1:6" s="5" customFormat="1" ht="12.75">
      <c r="A130" s="5" t="s">
        <v>109</v>
      </c>
      <c r="C130" s="12">
        <f>SUM(C131:C132)</f>
        <v>2719</v>
      </c>
      <c r="D130" s="12">
        <f>SUM(D131:D132)</f>
        <v>41712</v>
      </c>
      <c r="E130" s="26">
        <f>SUM(E131:E132)</f>
        <v>588104170</v>
      </c>
      <c r="F130" s="26">
        <f>+E130/D130</f>
        <v>14099.160193709244</v>
      </c>
    </row>
    <row r="131" spans="1:6" ht="12.75">
      <c r="A131" s="2">
        <v>721</v>
      </c>
      <c r="B131" s="2" t="s">
        <v>80</v>
      </c>
      <c r="C131" s="11">
        <v>216</v>
      </c>
      <c r="D131" s="11">
        <v>4117</v>
      </c>
      <c r="E131" s="29">
        <v>84051699</v>
      </c>
      <c r="F131" s="28">
        <f t="shared" si="1"/>
        <v>20415.763662861307</v>
      </c>
    </row>
    <row r="132" spans="1:6" ht="12.75">
      <c r="A132" s="2">
        <v>722</v>
      </c>
      <c r="B132" s="2" t="s">
        <v>81</v>
      </c>
      <c r="C132" s="11">
        <v>2503</v>
      </c>
      <c r="D132" s="11">
        <v>37595</v>
      </c>
      <c r="E132" s="29">
        <v>504052471</v>
      </c>
      <c r="F132" s="28">
        <f t="shared" si="1"/>
        <v>13407.433727889347</v>
      </c>
    </row>
    <row r="133" spans="5:6" ht="12.75">
      <c r="E133" s="29"/>
      <c r="F133" s="28"/>
    </row>
    <row r="134" spans="1:6" s="5" customFormat="1" ht="12.75">
      <c r="A134" s="5" t="s">
        <v>135</v>
      </c>
      <c r="C134" s="12">
        <v>3167</v>
      </c>
      <c r="D134" s="12">
        <v>17911</v>
      </c>
      <c r="E134" s="26">
        <f>SUM(E135:E138)</f>
        <v>407317205</v>
      </c>
      <c r="F134" s="26">
        <f>+E134/D134</f>
        <v>22741.176092903803</v>
      </c>
    </row>
    <row r="135" spans="1:6" ht="12.75">
      <c r="A135" s="2">
        <v>811</v>
      </c>
      <c r="B135" s="2" t="s">
        <v>82</v>
      </c>
      <c r="C135" s="11">
        <v>1018</v>
      </c>
      <c r="D135" s="11">
        <v>4319</v>
      </c>
      <c r="E135" s="29">
        <v>129897722</v>
      </c>
      <c r="F135" s="28">
        <f t="shared" si="1"/>
        <v>30075.87913868951</v>
      </c>
    </row>
    <row r="136" spans="1:6" ht="12.75">
      <c r="A136" s="2">
        <v>812</v>
      </c>
      <c r="B136" s="2" t="s">
        <v>83</v>
      </c>
      <c r="C136" s="11">
        <v>949</v>
      </c>
      <c r="D136" s="11">
        <v>5127</v>
      </c>
      <c r="E136" s="29">
        <v>100464449</v>
      </c>
      <c r="F136" s="28">
        <f t="shared" si="1"/>
        <v>19595.172420518822</v>
      </c>
    </row>
    <row r="137" spans="1:6" ht="12.75">
      <c r="A137" s="2">
        <v>813</v>
      </c>
      <c r="B137" s="2" t="s">
        <v>84</v>
      </c>
      <c r="C137" s="11">
        <v>836</v>
      </c>
      <c r="D137" s="11">
        <v>7948</v>
      </c>
      <c r="E137" s="29">
        <v>166252716</v>
      </c>
      <c r="F137" s="28">
        <f t="shared" si="1"/>
        <v>20917.55359838953</v>
      </c>
    </row>
    <row r="138" spans="1:6" ht="12.75">
      <c r="A138" s="2">
        <v>814</v>
      </c>
      <c r="B138" s="2" t="s">
        <v>85</v>
      </c>
      <c r="C138" s="11">
        <v>366</v>
      </c>
      <c r="D138" s="11">
        <v>518</v>
      </c>
      <c r="E138" s="29">
        <v>10702318</v>
      </c>
      <c r="F138" s="28">
        <f t="shared" si="1"/>
        <v>20660.84555984556</v>
      </c>
    </row>
    <row r="139" spans="5:6" ht="12.75">
      <c r="E139" s="29"/>
      <c r="F139" s="28"/>
    </row>
    <row r="140" spans="1:6" s="5" customFormat="1" ht="12.75">
      <c r="A140" s="5">
        <v>999</v>
      </c>
      <c r="B140" s="5" t="s">
        <v>87</v>
      </c>
      <c r="C140" s="12">
        <v>1437</v>
      </c>
      <c r="D140" s="12">
        <v>1778</v>
      </c>
      <c r="E140" s="31">
        <v>78363284</v>
      </c>
      <c r="F140" s="26">
        <f>+E140/D140</f>
        <v>44073.838020247465</v>
      </c>
    </row>
    <row r="141" spans="5:6" ht="12.75">
      <c r="E141" s="29"/>
      <c r="F141" s="28"/>
    </row>
    <row r="142" spans="1:6" s="5" customFormat="1" ht="12.75">
      <c r="A142" s="5" t="s">
        <v>111</v>
      </c>
      <c r="C142" s="12">
        <f>SUM(C143:C145)</f>
        <v>693</v>
      </c>
      <c r="D142" s="12">
        <f>SUM(D143:D145)</f>
        <v>64816</v>
      </c>
      <c r="E142" s="26">
        <f>SUM(E143:E145)</f>
        <v>2986345572</v>
      </c>
      <c r="F142" s="26">
        <f>+E142/D142</f>
        <v>46074.20346827944</v>
      </c>
    </row>
    <row r="143" spans="2:6" ht="12.75">
      <c r="B143" s="2" t="s">
        <v>136</v>
      </c>
      <c r="C143" s="11">
        <v>193</v>
      </c>
      <c r="D143" s="11">
        <v>10184</v>
      </c>
      <c r="E143" s="29">
        <v>595232106</v>
      </c>
      <c r="F143" s="28">
        <f>+E143/D143</f>
        <v>58447.77160251375</v>
      </c>
    </row>
    <row r="144" spans="2:6" ht="12.75">
      <c r="B144" s="2" t="s">
        <v>137</v>
      </c>
      <c r="C144" s="11">
        <v>59</v>
      </c>
      <c r="D144" s="11">
        <v>17921</v>
      </c>
      <c r="E144" s="29">
        <v>831316689</v>
      </c>
      <c r="F144" s="28">
        <f>+E144/D144</f>
        <v>46387.85162658334</v>
      </c>
    </row>
    <row r="145" spans="2:6" ht="12.75">
      <c r="B145" s="2" t="s">
        <v>138</v>
      </c>
      <c r="C145" s="11">
        <v>441</v>
      </c>
      <c r="D145" s="11">
        <v>36711</v>
      </c>
      <c r="E145" s="29">
        <v>1559796777</v>
      </c>
      <c r="F145" s="28">
        <f>+E145/D145</f>
        <v>42488.53959303751</v>
      </c>
    </row>
    <row r="146" ht="13.5" customHeight="1">
      <c r="E146" s="30"/>
    </row>
    <row r="149" spans="1:6" ht="12.75">
      <c r="A149" s="78" t="s">
        <v>144</v>
      </c>
      <c r="B149" s="78"/>
      <c r="C149" s="78"/>
      <c r="D149" s="78"/>
      <c r="E149" s="78"/>
      <c r="F149" s="78"/>
    </row>
    <row r="150" spans="1:6" ht="12.75">
      <c r="A150" s="78" t="s">
        <v>145</v>
      </c>
      <c r="B150" s="78"/>
      <c r="C150" s="78"/>
      <c r="D150" s="78"/>
      <c r="E150" s="78"/>
      <c r="F150" s="78"/>
    </row>
    <row r="151" spans="1:6" ht="12.75">
      <c r="A151" s="78" t="s">
        <v>146</v>
      </c>
      <c r="B151" s="78"/>
      <c r="C151" s="78"/>
      <c r="D151" s="78"/>
      <c r="E151" s="78"/>
      <c r="F151" s="78"/>
    </row>
    <row r="152" spans="1:6" ht="12.75">
      <c r="A152" s="78" t="s">
        <v>147</v>
      </c>
      <c r="B152" s="78"/>
      <c r="C152" s="78"/>
      <c r="D152" s="78"/>
      <c r="E152" s="78"/>
      <c r="F152" s="78"/>
    </row>
    <row r="153" spans="1:6" ht="12.75">
      <c r="A153" s="78" t="s">
        <v>148</v>
      </c>
      <c r="B153" s="78"/>
      <c r="C153" s="78"/>
      <c r="D153" s="78"/>
      <c r="E153" s="78"/>
      <c r="F153" s="78"/>
    </row>
    <row r="165" ht="12.75">
      <c r="E165" s="30"/>
    </row>
  </sheetData>
  <sheetProtection/>
  <mergeCells count="7">
    <mergeCell ref="A153:F153"/>
    <mergeCell ref="A1:F1"/>
    <mergeCell ref="A2:F2"/>
    <mergeCell ref="A149:F149"/>
    <mergeCell ref="A150:F150"/>
    <mergeCell ref="A151:F151"/>
    <mergeCell ref="A152:F152"/>
  </mergeCells>
  <printOptions horizontalCentered="1"/>
  <pageMargins left="0.25" right="0.24" top="0.5" bottom="0.25" header="0.5" footer="0.5"/>
  <pageSetup fitToHeight="2" fitToWidth="1" horizontalDpi="600" verticalDpi="600" orientation="portrait" scale="70" r:id="rId2"/>
  <rowBreaks count="2" manualBreakCount="2">
    <brk id="56" max="255" man="1"/>
    <brk id="108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2"/>
  <sheetViews>
    <sheetView showGridLines="0" zoomScalePageLayoutView="0" workbookViewId="0" topLeftCell="A1">
      <selection activeCell="B93" sqref="B93"/>
    </sheetView>
  </sheetViews>
  <sheetFormatPr defaultColWidth="9.140625" defaultRowHeight="12.75"/>
  <cols>
    <col min="1" max="1" width="4.8515625" style="2" customWidth="1"/>
    <col min="2" max="2" width="46.28125" style="2" bestFit="1" customWidth="1"/>
    <col min="3" max="3" width="12.00390625" style="11" bestFit="1" customWidth="1"/>
    <col min="4" max="4" width="14.421875" style="11" bestFit="1" customWidth="1"/>
    <col min="5" max="5" width="18.8515625" style="2" bestFit="1" customWidth="1"/>
    <col min="6" max="6" width="14.8515625" style="11" bestFit="1" customWidth="1"/>
    <col min="7" max="16384" width="9.140625" style="2" customWidth="1"/>
  </cols>
  <sheetData>
    <row r="1" spans="1:6" s="23" customFormat="1" ht="12.75">
      <c r="A1" s="79" t="s">
        <v>91</v>
      </c>
      <c r="B1" s="79"/>
      <c r="C1" s="79"/>
      <c r="D1" s="79"/>
      <c r="E1" s="79"/>
      <c r="F1" s="79"/>
    </row>
    <row r="2" spans="1:6" s="23" customFormat="1" ht="12.75">
      <c r="A2" s="79" t="s">
        <v>125</v>
      </c>
      <c r="B2" s="79"/>
      <c r="C2" s="79"/>
      <c r="D2" s="79"/>
      <c r="E2" s="79"/>
      <c r="F2" s="79"/>
    </row>
    <row r="3" ht="21" customHeight="1"/>
    <row r="4" spans="3:6" s="5" customFormat="1" ht="12.75">
      <c r="C4" s="22" t="s">
        <v>126</v>
      </c>
      <c r="D4" s="22" t="s">
        <v>88</v>
      </c>
      <c r="E4" s="24" t="s">
        <v>121</v>
      </c>
      <c r="F4" s="22" t="s">
        <v>88</v>
      </c>
    </row>
    <row r="5" spans="3:6" s="5" customFormat="1" ht="12.75">
      <c r="C5" s="22" t="s">
        <v>127</v>
      </c>
      <c r="D5" s="22" t="s">
        <v>89</v>
      </c>
      <c r="E5" s="24" t="s">
        <v>123</v>
      </c>
      <c r="F5" s="22" t="s">
        <v>124</v>
      </c>
    </row>
    <row r="6" spans="3:5" ht="12.75">
      <c r="C6" s="13"/>
      <c r="E6" s="25"/>
    </row>
    <row r="7" spans="1:6" s="5" customFormat="1" ht="12.75">
      <c r="A7" s="5" t="s">
        <v>92</v>
      </c>
      <c r="C7" s="12">
        <f>C10+C17+C22+C25+C30+C53+C58+C72+C83+C92+C99+C104+C107+C110+C114+C117+C123+C128+C132+C138+C140</f>
        <v>34187</v>
      </c>
      <c r="D7" s="12">
        <v>468451</v>
      </c>
      <c r="E7" s="26">
        <f>E10+E17+E22+E25+E30+E53+E58+E72+E83+E92+E99+E104+E107+E110+E114+E117+E123+E128+E132+E138+E140</f>
        <v>16293164345</v>
      </c>
      <c r="F7" s="26">
        <f>+E7/D7</f>
        <v>34780.936202505705</v>
      </c>
    </row>
    <row r="8" spans="1:6" s="5" customFormat="1" ht="12.75">
      <c r="A8" s="5" t="s">
        <v>93</v>
      </c>
      <c r="C8" s="12">
        <v>33501</v>
      </c>
      <c r="D8" s="12">
        <v>404079</v>
      </c>
      <c r="E8" s="26">
        <f>E10+E17+E22+E25+E30+E53+E58+E72+E83+E92+E99+E104+E107+E110+E114+E117+E123+E128+E132+E138</f>
        <v>13426001798</v>
      </c>
      <c r="F8" s="26">
        <f>+E8/D8</f>
        <v>33226.18051915591</v>
      </c>
    </row>
    <row r="9" spans="3:6" ht="12.75">
      <c r="C9" s="13"/>
      <c r="D9" s="13"/>
      <c r="E9" s="27"/>
      <c r="F9" s="28"/>
    </row>
    <row r="10" spans="1:6" s="5" customFormat="1" ht="12.75">
      <c r="A10" s="5" t="s">
        <v>94</v>
      </c>
      <c r="C10" s="12">
        <f>SUM(C11:C15)</f>
        <v>167</v>
      </c>
      <c r="D10" s="12">
        <f>SUM(D11:D15)</f>
        <v>756</v>
      </c>
      <c r="E10" s="26">
        <f>SUM(E11:E15)</f>
        <v>17200088</v>
      </c>
      <c r="F10" s="26">
        <f>E10/D10</f>
        <v>22751.439153439154</v>
      </c>
    </row>
    <row r="11" spans="1:8" ht="12.75">
      <c r="A11" s="25">
        <v>111</v>
      </c>
      <c r="B11" s="2" t="s">
        <v>0</v>
      </c>
      <c r="C11" s="11">
        <v>80</v>
      </c>
      <c r="D11" s="11">
        <v>534</v>
      </c>
      <c r="E11" s="29">
        <v>12277768</v>
      </c>
      <c r="F11" s="28">
        <v>22237.763</v>
      </c>
      <c r="H11" s="30"/>
    </row>
    <row r="12" spans="1:6" ht="12.75">
      <c r="A12" s="25">
        <v>112</v>
      </c>
      <c r="B12" s="2" t="s">
        <v>1</v>
      </c>
      <c r="C12" s="11">
        <v>28</v>
      </c>
      <c r="D12" s="11">
        <v>100</v>
      </c>
      <c r="E12" s="29">
        <v>1746786</v>
      </c>
      <c r="F12" s="28">
        <f>+E12/D12</f>
        <v>17467.86</v>
      </c>
    </row>
    <row r="13" spans="1:6" ht="12.75">
      <c r="A13" s="25">
        <v>113</v>
      </c>
      <c r="B13" s="2" t="s">
        <v>2</v>
      </c>
      <c r="C13" s="11">
        <v>5</v>
      </c>
      <c r="D13" s="11">
        <v>4</v>
      </c>
      <c r="E13" s="29">
        <v>49984</v>
      </c>
      <c r="F13" s="28">
        <f>+E13/D13</f>
        <v>12496</v>
      </c>
    </row>
    <row r="14" spans="1:6" ht="12.75">
      <c r="A14" s="25">
        <v>114</v>
      </c>
      <c r="B14" s="2" t="s">
        <v>3</v>
      </c>
      <c r="C14" s="11">
        <v>31</v>
      </c>
      <c r="D14" s="11">
        <v>63</v>
      </c>
      <c r="E14" s="29">
        <v>2353892</v>
      </c>
      <c r="F14" s="28">
        <f>+E14/D14</f>
        <v>37363.36507936508</v>
      </c>
    </row>
    <row r="15" spans="1:6" ht="12.75">
      <c r="A15" s="25">
        <v>115</v>
      </c>
      <c r="B15" s="2" t="s">
        <v>4</v>
      </c>
      <c r="C15" s="11">
        <v>23</v>
      </c>
      <c r="D15" s="11">
        <v>55</v>
      </c>
      <c r="E15" s="29">
        <v>771658</v>
      </c>
      <c r="F15" s="28">
        <f>+E15/D15</f>
        <v>14030.145454545454</v>
      </c>
    </row>
    <row r="16" spans="5:6" ht="12.75">
      <c r="E16" s="29"/>
      <c r="F16" s="28"/>
    </row>
    <row r="17" spans="1:6" s="5" customFormat="1" ht="12.75">
      <c r="A17" s="5" t="s">
        <v>95</v>
      </c>
      <c r="C17" s="12">
        <f>SUM(C18:C20)</f>
        <v>21</v>
      </c>
      <c r="D17" s="12">
        <v>223</v>
      </c>
      <c r="E17" s="26">
        <v>10003604</v>
      </c>
      <c r="F17" s="26">
        <f>+E17/D17</f>
        <v>44859.21076233184</v>
      </c>
    </row>
    <row r="18" spans="1:6" ht="12.75">
      <c r="A18" s="25">
        <v>211</v>
      </c>
      <c r="B18" s="2" t="s">
        <v>128</v>
      </c>
      <c r="C18" s="11">
        <v>1</v>
      </c>
      <c r="D18" s="11" t="s">
        <v>115</v>
      </c>
      <c r="E18" s="28" t="s">
        <v>115</v>
      </c>
      <c r="F18" s="28" t="s">
        <v>115</v>
      </c>
    </row>
    <row r="19" spans="1:6" ht="12.75">
      <c r="A19" s="25">
        <v>212</v>
      </c>
      <c r="B19" s="2" t="s">
        <v>5</v>
      </c>
      <c r="C19" s="11">
        <v>19</v>
      </c>
      <c r="D19" s="11">
        <v>208</v>
      </c>
      <c r="E19" s="29">
        <v>9233639</v>
      </c>
      <c r="F19" s="28">
        <f>+E19/D19</f>
        <v>44392.495192307695</v>
      </c>
    </row>
    <row r="20" spans="1:6" ht="12.75">
      <c r="A20" s="25">
        <v>213</v>
      </c>
      <c r="B20" s="2" t="s">
        <v>129</v>
      </c>
      <c r="C20" s="11">
        <v>1</v>
      </c>
      <c r="D20" s="11" t="s">
        <v>115</v>
      </c>
      <c r="E20" s="28" t="s">
        <v>115</v>
      </c>
      <c r="F20" s="28" t="s">
        <v>115</v>
      </c>
    </row>
    <row r="21" spans="5:6" ht="12.75">
      <c r="E21" s="29"/>
      <c r="F21" s="28"/>
    </row>
    <row r="22" spans="1:6" s="5" customFormat="1" ht="12.75">
      <c r="A22" s="5" t="s">
        <v>6</v>
      </c>
      <c r="C22" s="12">
        <v>32</v>
      </c>
      <c r="D22" s="12">
        <v>1159</v>
      </c>
      <c r="E22" s="31">
        <v>79129710</v>
      </c>
      <c r="F22" s="26">
        <f>+E22/D22</f>
        <v>68274.12424503882</v>
      </c>
    </row>
    <row r="23" spans="1:6" ht="12.75">
      <c r="A23" s="25">
        <v>221</v>
      </c>
      <c r="B23" s="2" t="s">
        <v>6</v>
      </c>
      <c r="C23" s="11">
        <v>32</v>
      </c>
      <c r="D23" s="11">
        <v>1159</v>
      </c>
      <c r="E23" s="29">
        <v>79129710</v>
      </c>
      <c r="F23" s="28">
        <f>+E23/D23</f>
        <v>68274.12424503882</v>
      </c>
    </row>
    <row r="24" spans="5:6" ht="12.75">
      <c r="E24" s="29"/>
      <c r="F24" s="28"/>
    </row>
    <row r="25" spans="1:6" s="5" customFormat="1" ht="12.75">
      <c r="A25" s="5" t="s">
        <v>90</v>
      </c>
      <c r="C25" s="12">
        <v>3589</v>
      </c>
      <c r="D25" s="12">
        <f>SUM(D26:D28)</f>
        <v>19317</v>
      </c>
      <c r="E25" s="26">
        <f>SUM(E26:E28)</f>
        <v>808153507</v>
      </c>
      <c r="F25" s="26">
        <f>+E25/D25</f>
        <v>41836.38800020707</v>
      </c>
    </row>
    <row r="26" spans="1:8" ht="12.75">
      <c r="A26" s="25">
        <v>236</v>
      </c>
      <c r="B26" s="2" t="s">
        <v>7</v>
      </c>
      <c r="C26" s="11">
        <v>1046</v>
      </c>
      <c r="D26" s="11">
        <v>4878</v>
      </c>
      <c r="E26" s="29">
        <v>203972907</v>
      </c>
      <c r="F26" s="28">
        <f>+E26/D26</f>
        <v>41814.86408364084</v>
      </c>
      <c r="H26" s="30"/>
    </row>
    <row r="27" spans="1:6" ht="12.75">
      <c r="A27" s="25">
        <v>237</v>
      </c>
      <c r="B27" s="2" t="s">
        <v>8</v>
      </c>
      <c r="C27" s="11">
        <v>192</v>
      </c>
      <c r="D27" s="11">
        <v>1998</v>
      </c>
      <c r="E27" s="29">
        <v>107595072</v>
      </c>
      <c r="F27" s="28">
        <f>+E27/D27</f>
        <v>53851.38738738739</v>
      </c>
    </row>
    <row r="28" spans="1:6" ht="12.75">
      <c r="A28" s="25">
        <v>238</v>
      </c>
      <c r="B28" s="2" t="s">
        <v>9</v>
      </c>
      <c r="C28" s="11">
        <v>2352</v>
      </c>
      <c r="D28" s="11">
        <v>12441</v>
      </c>
      <c r="E28" s="29">
        <v>496585528</v>
      </c>
      <c r="F28" s="28">
        <f>+E28/D28</f>
        <v>39915.24218310425</v>
      </c>
    </row>
    <row r="29" spans="5:6" ht="12.75">
      <c r="E29" s="29"/>
      <c r="F29" s="28"/>
    </row>
    <row r="30" spans="1:6" s="5" customFormat="1" ht="12.75">
      <c r="A30" s="5" t="s">
        <v>96</v>
      </c>
      <c r="C30" s="12">
        <v>2459</v>
      </c>
      <c r="D30" s="12">
        <f>SUM(D31:D51)</f>
        <v>62159</v>
      </c>
      <c r="E30" s="26">
        <f>SUM(E31:E51)</f>
        <v>2367238817</v>
      </c>
      <c r="F30" s="26">
        <f>+E30/D30</f>
        <v>38083.60522209173</v>
      </c>
    </row>
    <row r="31" spans="1:7" ht="12.75">
      <c r="A31" s="25">
        <v>311</v>
      </c>
      <c r="B31" s="2" t="s">
        <v>10</v>
      </c>
      <c r="C31" s="11">
        <v>185</v>
      </c>
      <c r="D31" s="11">
        <v>3204</v>
      </c>
      <c r="E31" s="29">
        <v>79329564</v>
      </c>
      <c r="F31" s="28">
        <f>+E31/D31</f>
        <v>24759.539325842696</v>
      </c>
      <c r="G31" s="30"/>
    </row>
    <row r="32" spans="1:6" ht="12.75">
      <c r="A32" s="25">
        <v>312</v>
      </c>
      <c r="B32" s="2" t="s">
        <v>11</v>
      </c>
      <c r="C32" s="11">
        <v>18</v>
      </c>
      <c r="D32" s="11">
        <v>666</v>
      </c>
      <c r="E32" s="29">
        <v>27386805</v>
      </c>
      <c r="F32" s="28">
        <f>+E32/D32</f>
        <v>41121.32882882883</v>
      </c>
    </row>
    <row r="33" spans="1:6" ht="12.75">
      <c r="A33" s="25">
        <v>313</v>
      </c>
      <c r="B33" s="2" t="s">
        <v>12</v>
      </c>
      <c r="C33" s="11">
        <v>91</v>
      </c>
      <c r="D33" s="11">
        <v>4457</v>
      </c>
      <c r="E33" s="29">
        <v>150768564</v>
      </c>
      <c r="F33" s="28">
        <v>33040.981</v>
      </c>
    </row>
    <row r="34" spans="1:6" ht="12.75">
      <c r="A34" s="25">
        <v>314</v>
      </c>
      <c r="B34" s="2" t="s">
        <v>13</v>
      </c>
      <c r="C34" s="11">
        <v>62</v>
      </c>
      <c r="D34" s="11">
        <v>1199</v>
      </c>
      <c r="E34" s="29">
        <v>32803707</v>
      </c>
      <c r="F34" s="28">
        <f aca="true" t="shared" si="0" ref="F34:F51">+E34/D34</f>
        <v>27359.221851542952</v>
      </c>
    </row>
    <row r="35" spans="1:6" ht="12.75">
      <c r="A35" s="25">
        <v>315</v>
      </c>
      <c r="B35" s="2" t="s">
        <v>14</v>
      </c>
      <c r="C35" s="11">
        <v>21</v>
      </c>
      <c r="D35" s="11">
        <v>232</v>
      </c>
      <c r="E35" s="29">
        <v>4996124</v>
      </c>
      <c r="F35" s="28">
        <f t="shared" si="0"/>
        <v>21535.01724137931</v>
      </c>
    </row>
    <row r="36" spans="1:6" ht="12.75">
      <c r="A36" s="25">
        <v>316</v>
      </c>
      <c r="B36" s="2" t="s">
        <v>15</v>
      </c>
      <c r="C36" s="11">
        <v>14</v>
      </c>
      <c r="D36" s="11">
        <v>315</v>
      </c>
      <c r="E36" s="29">
        <v>6744975</v>
      </c>
      <c r="F36" s="28">
        <f t="shared" si="0"/>
        <v>21412.619047619046</v>
      </c>
    </row>
    <row r="37" spans="1:6" ht="12.75">
      <c r="A37" s="25">
        <v>321</v>
      </c>
      <c r="B37" s="2" t="s">
        <v>16</v>
      </c>
      <c r="C37" s="11">
        <v>51</v>
      </c>
      <c r="D37" s="11">
        <v>836</v>
      </c>
      <c r="E37" s="29">
        <v>27296960</v>
      </c>
      <c r="F37" s="28">
        <f t="shared" si="0"/>
        <v>32651.866028708133</v>
      </c>
    </row>
    <row r="38" spans="1:6" ht="12.75">
      <c r="A38" s="25">
        <v>322</v>
      </c>
      <c r="B38" s="2" t="s">
        <v>17</v>
      </c>
      <c r="C38" s="11">
        <v>48</v>
      </c>
      <c r="D38" s="11">
        <v>1649</v>
      </c>
      <c r="E38" s="29">
        <v>59931944</v>
      </c>
      <c r="F38" s="28">
        <f t="shared" si="0"/>
        <v>36344.417222559125</v>
      </c>
    </row>
    <row r="39" spans="1:6" ht="12.75">
      <c r="A39" s="25">
        <v>323</v>
      </c>
      <c r="B39" s="2" t="s">
        <v>18</v>
      </c>
      <c r="C39" s="11">
        <v>193</v>
      </c>
      <c r="D39" s="11">
        <v>2662</v>
      </c>
      <c r="E39" s="29">
        <v>97590523</v>
      </c>
      <c r="F39" s="28">
        <f t="shared" si="0"/>
        <v>36660.60217881292</v>
      </c>
    </row>
    <row r="40" spans="1:6" ht="12.75">
      <c r="A40" s="25">
        <v>324</v>
      </c>
      <c r="B40" s="2" t="s">
        <v>19</v>
      </c>
      <c r="C40" s="11">
        <v>4</v>
      </c>
      <c r="D40" s="11">
        <v>23</v>
      </c>
      <c r="E40" s="29">
        <v>1314906</v>
      </c>
      <c r="F40" s="28">
        <f t="shared" si="0"/>
        <v>57169.82608695652</v>
      </c>
    </row>
    <row r="41" spans="1:6" ht="12.75">
      <c r="A41" s="25">
        <v>325</v>
      </c>
      <c r="B41" s="2" t="s">
        <v>20</v>
      </c>
      <c r="C41" s="11">
        <v>81</v>
      </c>
      <c r="D41" s="11">
        <v>3588</v>
      </c>
      <c r="E41" s="29">
        <v>192449601</v>
      </c>
      <c r="F41" s="28">
        <f t="shared" si="0"/>
        <v>53637.01254180602</v>
      </c>
    </row>
    <row r="42" spans="1:6" ht="12.75">
      <c r="A42" s="25">
        <v>326</v>
      </c>
      <c r="B42" s="2" t="s">
        <v>21</v>
      </c>
      <c r="C42" s="11">
        <v>79</v>
      </c>
      <c r="D42" s="11">
        <v>3195</v>
      </c>
      <c r="E42" s="29">
        <v>124695915</v>
      </c>
      <c r="F42" s="28">
        <f t="shared" si="0"/>
        <v>39028.45539906103</v>
      </c>
    </row>
    <row r="43" spans="1:6" ht="12.75">
      <c r="A43" s="25">
        <v>327</v>
      </c>
      <c r="B43" s="2" t="s">
        <v>22</v>
      </c>
      <c r="C43" s="11">
        <v>61</v>
      </c>
      <c r="D43" s="11">
        <v>844</v>
      </c>
      <c r="E43" s="29">
        <v>33630781</v>
      </c>
      <c r="F43" s="28">
        <f t="shared" si="0"/>
        <v>39846.89691943128</v>
      </c>
    </row>
    <row r="44" spans="1:6" ht="12.75">
      <c r="A44" s="25">
        <v>331</v>
      </c>
      <c r="B44" s="2" t="s">
        <v>23</v>
      </c>
      <c r="C44" s="11">
        <v>90</v>
      </c>
      <c r="D44" s="11">
        <v>1938</v>
      </c>
      <c r="E44" s="29">
        <v>81434314</v>
      </c>
      <c r="F44" s="28">
        <f t="shared" si="0"/>
        <v>42019.76986584107</v>
      </c>
    </row>
    <row r="45" spans="1:6" ht="12.75">
      <c r="A45" s="25">
        <v>332</v>
      </c>
      <c r="B45" s="2" t="s">
        <v>24</v>
      </c>
      <c r="C45" s="11">
        <v>383</v>
      </c>
      <c r="D45" s="11">
        <v>8776</v>
      </c>
      <c r="E45" s="29">
        <v>312820151</v>
      </c>
      <c r="F45" s="28">
        <f t="shared" si="0"/>
        <v>35644.95795350957</v>
      </c>
    </row>
    <row r="46" spans="1:6" ht="12.75">
      <c r="A46" s="25">
        <v>333</v>
      </c>
      <c r="B46" s="2" t="s">
        <v>25</v>
      </c>
      <c r="C46" s="11">
        <v>202</v>
      </c>
      <c r="D46" s="11">
        <v>2573</v>
      </c>
      <c r="E46" s="29">
        <v>107703357</v>
      </c>
      <c r="F46" s="28">
        <f t="shared" si="0"/>
        <v>41859.05829770696</v>
      </c>
    </row>
    <row r="47" spans="1:6" ht="12.75">
      <c r="A47" s="25">
        <v>334</v>
      </c>
      <c r="B47" s="2" t="s">
        <v>26</v>
      </c>
      <c r="C47" s="11">
        <v>101</v>
      </c>
      <c r="D47" s="11">
        <v>5322</v>
      </c>
      <c r="E47" s="29">
        <v>265602600</v>
      </c>
      <c r="F47" s="28">
        <f t="shared" si="0"/>
        <v>49906.538895152196</v>
      </c>
    </row>
    <row r="48" spans="1:6" ht="12.75">
      <c r="A48" s="25">
        <v>335</v>
      </c>
      <c r="B48" s="2" t="s">
        <v>27</v>
      </c>
      <c r="C48" s="11">
        <v>51</v>
      </c>
      <c r="D48" s="11">
        <v>2825</v>
      </c>
      <c r="E48" s="29">
        <v>113258702</v>
      </c>
      <c r="F48" s="28">
        <f t="shared" si="0"/>
        <v>40091.575929203536</v>
      </c>
    </row>
    <row r="49" spans="1:6" ht="12.75">
      <c r="A49" s="25">
        <v>336</v>
      </c>
      <c r="B49" s="2" t="s">
        <v>28</v>
      </c>
      <c r="C49" s="11">
        <v>63</v>
      </c>
      <c r="D49" s="11">
        <v>3754</v>
      </c>
      <c r="E49" s="29">
        <v>150632204</v>
      </c>
      <c r="F49" s="28">
        <f t="shared" si="0"/>
        <v>40125.786893979755</v>
      </c>
    </row>
    <row r="50" spans="1:6" ht="12.75">
      <c r="A50" s="25">
        <v>337</v>
      </c>
      <c r="B50" s="2" t="s">
        <v>29</v>
      </c>
      <c r="C50" s="11">
        <v>81</v>
      </c>
      <c r="D50" s="11">
        <v>1875</v>
      </c>
      <c r="E50" s="29">
        <v>59885380</v>
      </c>
      <c r="F50" s="28">
        <f t="shared" si="0"/>
        <v>31938.869333333332</v>
      </c>
    </row>
    <row r="51" spans="1:6" ht="12.75">
      <c r="A51" s="25">
        <v>339</v>
      </c>
      <c r="B51" s="2" t="s">
        <v>30</v>
      </c>
      <c r="C51" s="11">
        <v>587</v>
      </c>
      <c r="D51" s="11">
        <v>12226</v>
      </c>
      <c r="E51" s="29">
        <v>436961740</v>
      </c>
      <c r="F51" s="28">
        <f t="shared" si="0"/>
        <v>35740.36806805169</v>
      </c>
    </row>
    <row r="52" spans="5:6" ht="12.75">
      <c r="E52" s="29"/>
      <c r="F52" s="28"/>
    </row>
    <row r="53" spans="1:6" s="5" customFormat="1" ht="12.75">
      <c r="A53" s="5" t="s">
        <v>97</v>
      </c>
      <c r="C53" s="12">
        <v>2825</v>
      </c>
      <c r="D53" s="12">
        <f>SUM(D54:D56)</f>
        <v>16401</v>
      </c>
      <c r="E53" s="26">
        <f>SUM(E54:E56)</f>
        <v>785688715</v>
      </c>
      <c r="F53" s="26">
        <f>+E53/D53</f>
        <v>47904.92744344857</v>
      </c>
    </row>
    <row r="54" spans="1:8" ht="12.75">
      <c r="A54" s="25">
        <v>423</v>
      </c>
      <c r="B54" s="2" t="s">
        <v>31</v>
      </c>
      <c r="C54" s="11">
        <v>1106</v>
      </c>
      <c r="D54" s="11">
        <v>8987</v>
      </c>
      <c r="E54" s="29">
        <v>398567799</v>
      </c>
      <c r="F54" s="28">
        <f>+E54/D54</f>
        <v>44349.37120284856</v>
      </c>
      <c r="H54" s="30"/>
    </row>
    <row r="55" spans="1:6" ht="12.75">
      <c r="A55" s="25">
        <v>424</v>
      </c>
      <c r="B55" s="2" t="s">
        <v>32</v>
      </c>
      <c r="C55" s="11">
        <v>580</v>
      </c>
      <c r="D55" s="11">
        <v>5113</v>
      </c>
      <c r="E55" s="29">
        <v>239452133</v>
      </c>
      <c r="F55" s="28">
        <f>+E55/D55</f>
        <v>46832.02288284765</v>
      </c>
    </row>
    <row r="56" spans="1:6" ht="12.75">
      <c r="A56" s="25">
        <v>425</v>
      </c>
      <c r="B56" s="2" t="s">
        <v>33</v>
      </c>
      <c r="C56" s="11">
        <v>1140</v>
      </c>
      <c r="D56" s="11">
        <v>2301</v>
      </c>
      <c r="E56" s="29">
        <v>147668783</v>
      </c>
      <c r="F56" s="28">
        <f>+E56/D56</f>
        <v>64175.9161234246</v>
      </c>
    </row>
    <row r="57" spans="5:6" ht="12.75">
      <c r="E57" s="29"/>
      <c r="F57" s="28"/>
    </row>
    <row r="58" spans="1:6" s="5" customFormat="1" ht="12.75">
      <c r="A58" s="5" t="s">
        <v>98</v>
      </c>
      <c r="C58" s="12">
        <v>4143</v>
      </c>
      <c r="D58" s="12">
        <f>SUM(D59:D70)</f>
        <v>52699</v>
      </c>
      <c r="E58" s="26">
        <f>SUM(E59:E70)</f>
        <v>1211098078</v>
      </c>
      <c r="F58" s="26">
        <f aca="true" t="shared" si="1" ref="F58:F70">+E58/D58</f>
        <v>22981.424277500522</v>
      </c>
    </row>
    <row r="59" spans="1:8" ht="12.75">
      <c r="A59" s="25">
        <v>441</v>
      </c>
      <c r="B59" s="2" t="s">
        <v>34</v>
      </c>
      <c r="C59" s="11">
        <v>425</v>
      </c>
      <c r="D59" s="11">
        <v>5814</v>
      </c>
      <c r="E59" s="29">
        <v>219076306</v>
      </c>
      <c r="F59" s="28">
        <f t="shared" si="1"/>
        <v>37680.82318541452</v>
      </c>
      <c r="H59" s="30"/>
    </row>
    <row r="60" spans="1:6" ht="12.75">
      <c r="A60" s="25">
        <v>442</v>
      </c>
      <c r="B60" s="2" t="s">
        <v>35</v>
      </c>
      <c r="C60" s="11">
        <v>208</v>
      </c>
      <c r="D60" s="11">
        <v>1624</v>
      </c>
      <c r="E60" s="29">
        <v>42246971</v>
      </c>
      <c r="F60" s="28">
        <f t="shared" si="1"/>
        <v>26014.144704433496</v>
      </c>
    </row>
    <row r="61" spans="1:6" ht="12.75">
      <c r="A61" s="25">
        <v>443</v>
      </c>
      <c r="B61" s="2" t="s">
        <v>36</v>
      </c>
      <c r="C61" s="11">
        <v>214</v>
      </c>
      <c r="D61" s="11">
        <v>1347</v>
      </c>
      <c r="E61" s="29">
        <v>43199615</v>
      </c>
      <c r="F61" s="28">
        <f t="shared" si="1"/>
        <v>32070.98366740906</v>
      </c>
    </row>
    <row r="62" spans="1:6" ht="12.75">
      <c r="A62" s="25">
        <v>444</v>
      </c>
      <c r="B62" s="2" t="s">
        <v>37</v>
      </c>
      <c r="C62" s="11">
        <v>229</v>
      </c>
      <c r="D62" s="11">
        <v>3574</v>
      </c>
      <c r="E62" s="29">
        <v>100423210</v>
      </c>
      <c r="F62" s="28">
        <f t="shared" si="1"/>
        <v>28098.268047006157</v>
      </c>
    </row>
    <row r="63" spans="1:6" ht="12.75">
      <c r="A63" s="25">
        <v>445</v>
      </c>
      <c r="B63" s="2" t="s">
        <v>38</v>
      </c>
      <c r="C63" s="11">
        <v>717</v>
      </c>
      <c r="D63" s="11">
        <v>9259</v>
      </c>
      <c r="E63" s="29">
        <v>171252794</v>
      </c>
      <c r="F63" s="28">
        <f t="shared" si="1"/>
        <v>18495.819634949778</v>
      </c>
    </row>
    <row r="64" spans="1:6" ht="12.75">
      <c r="A64" s="25">
        <v>446</v>
      </c>
      <c r="B64" s="2" t="s">
        <v>39</v>
      </c>
      <c r="C64" s="11">
        <v>290</v>
      </c>
      <c r="D64" s="11">
        <v>5616</v>
      </c>
      <c r="E64" s="29">
        <v>149202034</v>
      </c>
      <c r="F64" s="28">
        <f t="shared" si="1"/>
        <v>26567.313746438747</v>
      </c>
    </row>
    <row r="65" spans="1:6" ht="12.75">
      <c r="A65" s="25">
        <v>447</v>
      </c>
      <c r="B65" s="2" t="s">
        <v>40</v>
      </c>
      <c r="C65" s="11">
        <v>290</v>
      </c>
      <c r="D65" s="11">
        <v>1888</v>
      </c>
      <c r="E65" s="29">
        <v>35391303</v>
      </c>
      <c r="F65" s="28">
        <f t="shared" si="1"/>
        <v>18745.393538135595</v>
      </c>
    </row>
    <row r="66" spans="1:6" ht="12.75">
      <c r="A66" s="25">
        <v>448</v>
      </c>
      <c r="B66" s="2" t="s">
        <v>41</v>
      </c>
      <c r="C66" s="11">
        <v>555</v>
      </c>
      <c r="D66" s="11">
        <v>5330</v>
      </c>
      <c r="E66" s="29">
        <v>93070901</v>
      </c>
      <c r="F66" s="28">
        <f t="shared" si="1"/>
        <v>17461.707504690432</v>
      </c>
    </row>
    <row r="67" spans="1:6" ht="12.75">
      <c r="A67" s="25">
        <v>451</v>
      </c>
      <c r="B67" s="2" t="s">
        <v>42</v>
      </c>
      <c r="C67" s="11">
        <v>282</v>
      </c>
      <c r="D67" s="11">
        <v>2053</v>
      </c>
      <c r="E67" s="29">
        <v>39024046</v>
      </c>
      <c r="F67" s="28">
        <f t="shared" si="1"/>
        <v>19008.302971261568</v>
      </c>
    </row>
    <row r="68" spans="1:6" ht="12.75">
      <c r="A68" s="25">
        <v>452</v>
      </c>
      <c r="B68" s="2" t="s">
        <v>43</v>
      </c>
      <c r="C68" s="11">
        <v>172</v>
      </c>
      <c r="D68" s="11">
        <v>10919</v>
      </c>
      <c r="E68" s="29">
        <v>199034804</v>
      </c>
      <c r="F68" s="28">
        <f t="shared" si="1"/>
        <v>18228.29966114113</v>
      </c>
    </row>
    <row r="69" spans="1:6" ht="12.75">
      <c r="A69" s="25">
        <v>453</v>
      </c>
      <c r="B69" s="2" t="s">
        <v>44</v>
      </c>
      <c r="C69" s="11">
        <v>539</v>
      </c>
      <c r="D69" s="11">
        <v>3231</v>
      </c>
      <c r="E69" s="29">
        <v>59504782</v>
      </c>
      <c r="F69" s="28">
        <f t="shared" si="1"/>
        <v>18416.83132157227</v>
      </c>
    </row>
    <row r="70" spans="1:6" ht="12.75">
      <c r="A70" s="25">
        <v>454</v>
      </c>
      <c r="B70" s="2" t="s">
        <v>45</v>
      </c>
      <c r="C70" s="11">
        <v>226</v>
      </c>
      <c r="D70" s="11">
        <v>2044</v>
      </c>
      <c r="E70" s="29">
        <v>59671312</v>
      </c>
      <c r="F70" s="28">
        <f t="shared" si="1"/>
        <v>29193.4011741683</v>
      </c>
    </row>
    <row r="71" spans="5:6" ht="12.75">
      <c r="E71" s="29"/>
      <c r="F71" s="28"/>
    </row>
    <row r="72" spans="1:6" s="5" customFormat="1" ht="12.75">
      <c r="A72" s="5" t="s">
        <v>99</v>
      </c>
      <c r="C72" s="12">
        <v>700</v>
      </c>
      <c r="D72" s="12">
        <f>SUM(D73:D81)</f>
        <v>9269</v>
      </c>
      <c r="E72" s="26">
        <f>SUM(E73:E81)</f>
        <v>276446814</v>
      </c>
      <c r="F72" s="26">
        <f>+E72/D72</f>
        <v>29824.880138094726</v>
      </c>
    </row>
    <row r="73" spans="1:8" ht="12.75">
      <c r="A73" s="25">
        <v>481</v>
      </c>
      <c r="B73" s="2" t="s">
        <v>46</v>
      </c>
      <c r="C73" s="11">
        <v>26</v>
      </c>
      <c r="D73" s="11">
        <v>539</v>
      </c>
      <c r="E73" s="29">
        <v>18624380</v>
      </c>
      <c r="F73" s="28">
        <f>+E73/D73</f>
        <v>34553.58070500928</v>
      </c>
      <c r="H73" s="30"/>
    </row>
    <row r="74" spans="1:6" ht="12.75">
      <c r="A74" s="25">
        <v>483</v>
      </c>
      <c r="B74" s="2" t="s">
        <v>47</v>
      </c>
      <c r="C74" s="11">
        <v>7</v>
      </c>
      <c r="D74" s="11">
        <v>154</v>
      </c>
      <c r="E74" s="29">
        <v>4557270</v>
      </c>
      <c r="F74" s="28">
        <f aca="true" t="shared" si="2" ref="F74:F79">+E74/D74</f>
        <v>29592.66233766234</v>
      </c>
    </row>
    <row r="75" spans="1:6" ht="12.75">
      <c r="A75" s="25">
        <v>484</v>
      </c>
      <c r="B75" s="2" t="s">
        <v>48</v>
      </c>
      <c r="C75" s="11">
        <v>319</v>
      </c>
      <c r="D75" s="11">
        <v>2527</v>
      </c>
      <c r="E75" s="29">
        <v>91763159</v>
      </c>
      <c r="F75" s="28">
        <f t="shared" si="2"/>
        <v>36313.08231104076</v>
      </c>
    </row>
    <row r="76" spans="1:6" ht="12.75">
      <c r="A76" s="25">
        <v>485</v>
      </c>
      <c r="B76" s="2" t="s">
        <v>49</v>
      </c>
      <c r="C76" s="11">
        <v>104</v>
      </c>
      <c r="D76" s="11">
        <v>2116</v>
      </c>
      <c r="E76" s="29">
        <v>38222023</v>
      </c>
      <c r="F76" s="28">
        <f t="shared" si="2"/>
        <v>18063.337901701325</v>
      </c>
    </row>
    <row r="77" spans="1:6" ht="12.75">
      <c r="A77" s="25">
        <v>486</v>
      </c>
      <c r="B77" s="2" t="s">
        <v>50</v>
      </c>
      <c r="C77" s="11">
        <v>3</v>
      </c>
      <c r="D77" s="11">
        <v>33</v>
      </c>
      <c r="E77" s="29">
        <v>1928185</v>
      </c>
      <c r="F77" s="28">
        <f t="shared" si="2"/>
        <v>58429.84848484849</v>
      </c>
    </row>
    <row r="78" spans="1:6" ht="12.75">
      <c r="A78" s="25">
        <v>487</v>
      </c>
      <c r="B78" s="2" t="s">
        <v>51</v>
      </c>
      <c r="C78" s="11">
        <v>39</v>
      </c>
      <c r="D78" s="11">
        <v>272</v>
      </c>
      <c r="E78" s="29">
        <v>4707213</v>
      </c>
      <c r="F78" s="28">
        <f t="shared" si="2"/>
        <v>17305.930147058825</v>
      </c>
    </row>
    <row r="79" spans="1:6" ht="12.75">
      <c r="A79" s="25">
        <v>488</v>
      </c>
      <c r="B79" s="2" t="s">
        <v>52</v>
      </c>
      <c r="C79" s="11">
        <v>127</v>
      </c>
      <c r="D79" s="11">
        <v>864</v>
      </c>
      <c r="E79" s="29">
        <v>29986252</v>
      </c>
      <c r="F79" s="28">
        <f t="shared" si="2"/>
        <v>34706.31018518518</v>
      </c>
    </row>
    <row r="80" spans="1:6" ht="12.75">
      <c r="A80" s="25">
        <v>492</v>
      </c>
      <c r="B80" s="2" t="s">
        <v>53</v>
      </c>
      <c r="C80" s="11">
        <v>47</v>
      </c>
      <c r="D80" s="11">
        <v>1711</v>
      </c>
      <c r="E80" s="29">
        <v>54150069</v>
      </c>
      <c r="F80" s="28">
        <f>+E80/D80</f>
        <v>31648.199298655756</v>
      </c>
    </row>
    <row r="81" spans="1:6" ht="12.75">
      <c r="A81" s="25">
        <v>493</v>
      </c>
      <c r="B81" s="2" t="s">
        <v>54</v>
      </c>
      <c r="C81" s="11">
        <v>29</v>
      </c>
      <c r="D81" s="11">
        <v>1053</v>
      </c>
      <c r="E81" s="29">
        <v>32508263</v>
      </c>
      <c r="F81" s="28">
        <f>+E81/D81</f>
        <v>30872.04463437797</v>
      </c>
    </row>
    <row r="82" spans="5:6" ht="12.75">
      <c r="E82" s="29"/>
      <c r="F82" s="28"/>
    </row>
    <row r="83" spans="1:6" s="5" customFormat="1" ht="12.75">
      <c r="A83" s="5" t="s">
        <v>100</v>
      </c>
      <c r="C83" s="12">
        <v>617</v>
      </c>
      <c r="D83" s="12">
        <f>SUM(D84:D90)</f>
        <v>11127</v>
      </c>
      <c r="E83" s="26">
        <f>SUM(E84:E90)</f>
        <v>539662057</v>
      </c>
      <c r="F83" s="26">
        <f aca="true" t="shared" si="3" ref="F83:F90">+E83/D83</f>
        <v>48500.22980138402</v>
      </c>
    </row>
    <row r="84" spans="1:8" ht="12.75">
      <c r="A84" s="25">
        <v>511</v>
      </c>
      <c r="B84" s="2" t="s">
        <v>55</v>
      </c>
      <c r="C84" s="11">
        <v>255</v>
      </c>
      <c r="D84" s="11">
        <v>3398</v>
      </c>
      <c r="E84" s="29">
        <v>162082101</v>
      </c>
      <c r="F84" s="28">
        <f t="shared" si="3"/>
        <v>47699.26456739259</v>
      </c>
      <c r="H84" s="30"/>
    </row>
    <row r="85" spans="1:6" ht="12.75">
      <c r="A85" s="25">
        <v>512</v>
      </c>
      <c r="B85" s="2" t="s">
        <v>56</v>
      </c>
      <c r="C85" s="11">
        <v>57</v>
      </c>
      <c r="D85" s="11">
        <v>638</v>
      </c>
      <c r="E85" s="29">
        <v>11268972</v>
      </c>
      <c r="F85" s="28">
        <f t="shared" si="3"/>
        <v>17662.96551724138</v>
      </c>
    </row>
    <row r="86" spans="1:6" ht="12.75">
      <c r="A86" s="25">
        <v>515</v>
      </c>
      <c r="B86" s="2" t="s">
        <v>57</v>
      </c>
      <c r="C86" s="11">
        <v>29</v>
      </c>
      <c r="D86" s="11">
        <v>754</v>
      </c>
      <c r="E86" s="29">
        <v>37008137</v>
      </c>
      <c r="F86" s="28">
        <f t="shared" si="3"/>
        <v>49082.409814323604</v>
      </c>
    </row>
    <row r="87" spans="1:6" ht="12.75">
      <c r="A87" s="25">
        <v>516</v>
      </c>
      <c r="B87" s="2" t="s">
        <v>58</v>
      </c>
      <c r="C87" s="11">
        <v>13</v>
      </c>
      <c r="D87" s="11">
        <v>27</v>
      </c>
      <c r="E87" s="29">
        <v>961533</v>
      </c>
      <c r="F87" s="28">
        <f t="shared" si="3"/>
        <v>35612.333333333336</v>
      </c>
    </row>
    <row r="88" spans="1:6" ht="12.75">
      <c r="A88" s="25">
        <v>517</v>
      </c>
      <c r="B88" s="2" t="s">
        <v>59</v>
      </c>
      <c r="C88" s="11">
        <v>121</v>
      </c>
      <c r="D88" s="11">
        <v>2933</v>
      </c>
      <c r="E88" s="29">
        <v>158455895</v>
      </c>
      <c r="F88" s="28">
        <f t="shared" si="3"/>
        <v>54025.19434026594</v>
      </c>
    </row>
    <row r="89" spans="1:6" ht="12.75">
      <c r="A89" s="25">
        <v>518</v>
      </c>
      <c r="B89" s="2" t="s">
        <v>60</v>
      </c>
      <c r="C89" s="11">
        <v>98</v>
      </c>
      <c r="D89" s="11">
        <v>2784</v>
      </c>
      <c r="E89" s="29">
        <v>157588733</v>
      </c>
      <c r="F89" s="28">
        <f t="shared" si="3"/>
        <v>56605.14834770115</v>
      </c>
    </row>
    <row r="90" spans="1:6" ht="12.75">
      <c r="A90" s="25">
        <v>519</v>
      </c>
      <c r="B90" s="2" t="s">
        <v>86</v>
      </c>
      <c r="C90" s="11">
        <v>45</v>
      </c>
      <c r="D90" s="11">
        <v>593</v>
      </c>
      <c r="E90" s="29">
        <v>12296686</v>
      </c>
      <c r="F90" s="28">
        <f t="shared" si="3"/>
        <v>20736.401349072512</v>
      </c>
    </row>
    <row r="91" spans="5:6" ht="12.75">
      <c r="E91" s="29"/>
      <c r="F91" s="28"/>
    </row>
    <row r="92" spans="1:6" s="5" customFormat="1" ht="12.75">
      <c r="A92" s="5" t="s">
        <v>101</v>
      </c>
      <c r="C92" s="12">
        <v>1491</v>
      </c>
      <c r="D92" s="12">
        <f>SUM(D93:D97)</f>
        <v>24929</v>
      </c>
      <c r="E92" s="26">
        <f>SUM(E93:E97)</f>
        <v>1277426039</v>
      </c>
      <c r="F92" s="26">
        <f>+E92/D92</f>
        <v>51242.570460106705</v>
      </c>
    </row>
    <row r="93" spans="1:6" ht="12.75">
      <c r="A93" s="25">
        <v>521</v>
      </c>
      <c r="B93" s="2" t="s">
        <v>130</v>
      </c>
      <c r="E93" s="29"/>
      <c r="F93" s="28"/>
    </row>
    <row r="94" spans="1:8" ht="12.75">
      <c r="A94" s="25">
        <v>522</v>
      </c>
      <c r="B94" s="2" t="s">
        <v>61</v>
      </c>
      <c r="C94" s="11">
        <v>634</v>
      </c>
      <c r="D94" s="11">
        <v>11933</v>
      </c>
      <c r="E94" s="29">
        <v>552989058</v>
      </c>
      <c r="F94" s="28">
        <f>+E94/D94</f>
        <v>46341.15964133076</v>
      </c>
      <c r="H94" s="30"/>
    </row>
    <row r="95" spans="1:6" ht="12.75">
      <c r="A95" s="25">
        <v>523</v>
      </c>
      <c r="B95" s="2" t="s">
        <v>62</v>
      </c>
      <c r="C95" s="11">
        <v>207</v>
      </c>
      <c r="D95" s="11">
        <v>3689</v>
      </c>
      <c r="E95" s="29">
        <v>257782801</v>
      </c>
      <c r="F95" s="28">
        <f>+E95/D95</f>
        <v>69878.77500677691</v>
      </c>
    </row>
    <row r="96" spans="1:6" ht="12.75">
      <c r="A96" s="25">
        <v>524</v>
      </c>
      <c r="B96" s="2" t="s">
        <v>63</v>
      </c>
      <c r="C96" s="11">
        <v>634</v>
      </c>
      <c r="D96" s="11">
        <v>9242</v>
      </c>
      <c r="E96" s="29">
        <v>462319083</v>
      </c>
      <c r="F96" s="28">
        <f>+E96/D96</f>
        <v>50023.70515040035</v>
      </c>
    </row>
    <row r="97" spans="1:6" ht="12.75">
      <c r="A97" s="25">
        <v>525</v>
      </c>
      <c r="B97" s="2" t="s">
        <v>64</v>
      </c>
      <c r="C97" s="11">
        <v>17</v>
      </c>
      <c r="D97" s="11">
        <v>65</v>
      </c>
      <c r="E97" s="29">
        <v>4335097</v>
      </c>
      <c r="F97" s="28">
        <f>+E97/D97</f>
        <v>66693.8</v>
      </c>
    </row>
    <row r="98" spans="5:6" ht="12.75">
      <c r="E98" s="29"/>
      <c r="F98" s="28"/>
    </row>
    <row r="99" spans="1:6" s="5" customFormat="1" ht="12.75">
      <c r="A99" s="5" t="s">
        <v>131</v>
      </c>
      <c r="C99" s="12">
        <f>SUM(C100:C102)</f>
        <v>1017</v>
      </c>
      <c r="D99" s="12">
        <f>SUM(D100:D102)</f>
        <v>6126</v>
      </c>
      <c r="E99" s="26">
        <f>SUM(E100:E102)</f>
        <v>190993760</v>
      </c>
      <c r="F99" s="26">
        <f>+E99/D99</f>
        <v>31177.56447926869</v>
      </c>
    </row>
    <row r="100" spans="1:6" ht="12.75">
      <c r="A100" s="25">
        <v>531</v>
      </c>
      <c r="B100" s="2" t="s">
        <v>65</v>
      </c>
      <c r="C100" s="11">
        <v>767</v>
      </c>
      <c r="D100" s="11">
        <v>4012</v>
      </c>
      <c r="E100" s="29">
        <v>137432952</v>
      </c>
      <c r="F100" s="28">
        <f>+E100/D100</f>
        <v>34255.47158524427</v>
      </c>
    </row>
    <row r="101" spans="1:6" ht="12.75">
      <c r="A101" s="25">
        <v>532</v>
      </c>
      <c r="B101" s="2" t="s">
        <v>66</v>
      </c>
      <c r="C101" s="11">
        <v>247</v>
      </c>
      <c r="D101" s="11">
        <v>2083</v>
      </c>
      <c r="E101" s="29">
        <v>50725870</v>
      </c>
      <c r="F101" s="28">
        <f>+E101/D101</f>
        <v>24352.31397023524</v>
      </c>
    </row>
    <row r="102" spans="1:6" ht="12.75">
      <c r="A102" s="25">
        <v>533</v>
      </c>
      <c r="B102" s="2" t="s">
        <v>67</v>
      </c>
      <c r="C102" s="11">
        <v>3</v>
      </c>
      <c r="D102" s="11">
        <v>31</v>
      </c>
      <c r="E102" s="29">
        <v>2834938</v>
      </c>
      <c r="F102" s="28">
        <f>+E102/D102</f>
        <v>91449.6129032258</v>
      </c>
    </row>
    <row r="103" spans="5:6" ht="12.75">
      <c r="E103" s="29"/>
      <c r="F103" s="28"/>
    </row>
    <row r="104" spans="1:6" s="5" customFormat="1" ht="12.75">
      <c r="A104" s="5" t="s">
        <v>103</v>
      </c>
      <c r="C104" s="12">
        <v>3535</v>
      </c>
      <c r="D104" s="12">
        <v>18927</v>
      </c>
      <c r="E104" s="31">
        <v>948750017</v>
      </c>
      <c r="F104" s="26">
        <f>+E104/D104</f>
        <v>50126.8038780578</v>
      </c>
    </row>
    <row r="105" spans="1:6" ht="12.75">
      <c r="A105" s="25">
        <v>541</v>
      </c>
      <c r="B105" s="2" t="s">
        <v>68</v>
      </c>
      <c r="C105" s="11">
        <v>3535</v>
      </c>
      <c r="D105" s="11">
        <v>18927</v>
      </c>
      <c r="E105" s="29">
        <v>948750017</v>
      </c>
      <c r="F105" s="28">
        <f>+E105/D105</f>
        <v>50126.8038780578</v>
      </c>
    </row>
    <row r="106" spans="5:6" ht="12.75">
      <c r="E106" s="29"/>
      <c r="F106" s="28"/>
    </row>
    <row r="107" spans="1:6" s="5" customFormat="1" ht="12.75">
      <c r="A107" s="5" t="s">
        <v>132</v>
      </c>
      <c r="C107" s="12">
        <v>111</v>
      </c>
      <c r="D107" s="12">
        <v>6416</v>
      </c>
      <c r="E107" s="31">
        <v>409608279</v>
      </c>
      <c r="F107" s="26">
        <v>63842</v>
      </c>
    </row>
    <row r="108" spans="1:6" ht="12.75">
      <c r="A108" s="25">
        <v>551</v>
      </c>
      <c r="B108" s="2" t="s">
        <v>69</v>
      </c>
      <c r="C108" s="11">
        <v>111</v>
      </c>
      <c r="D108" s="11">
        <v>6416</v>
      </c>
      <c r="E108" s="29">
        <v>409608279</v>
      </c>
      <c r="F108" s="26">
        <v>63842</v>
      </c>
    </row>
    <row r="109" spans="5:6" ht="12.75">
      <c r="E109" s="29"/>
      <c r="F109" s="28"/>
    </row>
    <row r="110" spans="1:6" s="5" customFormat="1" ht="12.75">
      <c r="A110" s="5" t="s">
        <v>105</v>
      </c>
      <c r="C110" s="12">
        <f>SUM(C111:C112)</f>
        <v>2022</v>
      </c>
      <c r="D110" s="12">
        <f>SUM(D111:D112)</f>
        <v>23333</v>
      </c>
      <c r="E110" s="26">
        <f>SUM(E111:E112)</f>
        <v>516459916</v>
      </c>
      <c r="F110" s="26">
        <f>+E110/D110</f>
        <v>22134.312604465777</v>
      </c>
    </row>
    <row r="111" spans="1:6" ht="12.75">
      <c r="A111" s="25">
        <v>561</v>
      </c>
      <c r="B111" s="2" t="s">
        <v>70</v>
      </c>
      <c r="C111" s="11">
        <v>1898</v>
      </c>
      <c r="D111" s="11">
        <v>22095</v>
      </c>
      <c r="E111" s="29">
        <v>467716776</v>
      </c>
      <c r="F111" s="28">
        <f>+E111/D111</f>
        <v>21168.44426340801</v>
      </c>
    </row>
    <row r="112" spans="1:6" ht="12.75">
      <c r="A112" s="25">
        <v>562</v>
      </c>
      <c r="B112" s="2" t="s">
        <v>133</v>
      </c>
      <c r="C112" s="11">
        <v>124</v>
      </c>
      <c r="D112" s="11">
        <v>1238</v>
      </c>
      <c r="E112" s="29">
        <v>48743140</v>
      </c>
      <c r="F112" s="28">
        <f>+E112/D112</f>
        <v>39372.48788368336</v>
      </c>
    </row>
    <row r="113" spans="5:6" ht="12.75">
      <c r="E113" s="29"/>
      <c r="F113" s="28"/>
    </row>
    <row r="114" spans="1:6" s="5" customFormat="1" ht="12.75">
      <c r="A114" s="5" t="s">
        <v>106</v>
      </c>
      <c r="C114" s="12">
        <v>382</v>
      </c>
      <c r="D114" s="12">
        <v>15619</v>
      </c>
      <c r="E114" s="31">
        <v>555488038</v>
      </c>
      <c r="F114" s="26">
        <f>+E114/D114</f>
        <v>35564.89135027851</v>
      </c>
    </row>
    <row r="115" spans="1:6" ht="12.75">
      <c r="A115" s="25">
        <v>611</v>
      </c>
      <c r="B115" s="2" t="s">
        <v>72</v>
      </c>
      <c r="C115" s="11">
        <v>382</v>
      </c>
      <c r="D115" s="11">
        <v>15619</v>
      </c>
      <c r="E115" s="29">
        <v>555488038</v>
      </c>
      <c r="F115" s="28">
        <f>+E115/D115</f>
        <v>35564.89135027851</v>
      </c>
    </row>
    <row r="116" spans="5:6" ht="12.75">
      <c r="E116" s="29"/>
      <c r="F116" s="28"/>
    </row>
    <row r="117" spans="1:6" s="5" customFormat="1" ht="12.75">
      <c r="A117" s="5" t="s">
        <v>107</v>
      </c>
      <c r="C117" s="12">
        <f>SUM(C118:C121)</f>
        <v>2778</v>
      </c>
      <c r="D117" s="12">
        <f>SUM(D118:D121)</f>
        <v>68148</v>
      </c>
      <c r="E117" s="26">
        <f>SUM(E118:E121)</f>
        <v>2256160897</v>
      </c>
      <c r="F117" s="26">
        <f>+E117/D117</f>
        <v>33106.78078593649</v>
      </c>
    </row>
    <row r="118" spans="1:6" ht="12.75">
      <c r="A118" s="25">
        <v>621</v>
      </c>
      <c r="B118" s="2" t="s">
        <v>73</v>
      </c>
      <c r="C118" s="11">
        <v>1818</v>
      </c>
      <c r="D118" s="11">
        <v>19667</v>
      </c>
      <c r="E118" s="29">
        <v>824645795</v>
      </c>
      <c r="F118" s="28">
        <f>+E118/D118</f>
        <v>41930.431433365535</v>
      </c>
    </row>
    <row r="119" spans="1:6" ht="12.75">
      <c r="A119" s="25">
        <v>622</v>
      </c>
      <c r="B119" s="2" t="s">
        <v>74</v>
      </c>
      <c r="C119" s="11">
        <v>23</v>
      </c>
      <c r="D119" s="11">
        <v>21737</v>
      </c>
      <c r="E119" s="29">
        <v>848373252</v>
      </c>
      <c r="F119" s="28">
        <f>+E119/D119</f>
        <v>39028.99443345448</v>
      </c>
    </row>
    <row r="120" spans="1:6" ht="12.75">
      <c r="A120" s="25">
        <v>623</v>
      </c>
      <c r="B120" s="2" t="s">
        <v>75</v>
      </c>
      <c r="C120" s="11">
        <v>427</v>
      </c>
      <c r="D120" s="11">
        <v>17230</v>
      </c>
      <c r="E120" s="29">
        <v>401023774</v>
      </c>
      <c r="F120" s="28">
        <f>+E120/D120</f>
        <v>23274.74022054556</v>
      </c>
    </row>
    <row r="121" spans="1:6" ht="12.75">
      <c r="A121" s="25">
        <v>624</v>
      </c>
      <c r="B121" s="2" t="s">
        <v>76</v>
      </c>
      <c r="C121" s="11">
        <v>510</v>
      </c>
      <c r="D121" s="11">
        <v>9514</v>
      </c>
      <c r="E121" s="29">
        <v>182118076</v>
      </c>
      <c r="F121" s="28">
        <f>+E121/D121</f>
        <v>19142.114357788523</v>
      </c>
    </row>
    <row r="122" spans="5:6" ht="12.75">
      <c r="E122" s="29"/>
      <c r="F122" s="28"/>
    </row>
    <row r="123" spans="1:6" s="5" customFormat="1" ht="12.75">
      <c r="A123" s="5" t="s">
        <v>134</v>
      </c>
      <c r="C123" s="12">
        <v>518</v>
      </c>
      <c r="D123" s="12">
        <f>SUM(D124:D126)</f>
        <v>7097</v>
      </c>
      <c r="E123" s="26">
        <f>SUM(E124:E126)</f>
        <v>138601836</v>
      </c>
      <c r="F123" s="26">
        <f>+E123/D123</f>
        <v>19529.637311540086</v>
      </c>
    </row>
    <row r="124" spans="1:6" ht="12.75">
      <c r="A124" s="25">
        <v>711</v>
      </c>
      <c r="B124" s="2" t="s">
        <v>77</v>
      </c>
      <c r="C124" s="11">
        <v>138</v>
      </c>
      <c r="D124" s="11">
        <v>1237</v>
      </c>
      <c r="E124" s="29">
        <v>29169057</v>
      </c>
      <c r="F124" s="28">
        <f>+E124/D124</f>
        <v>23580.482619240098</v>
      </c>
    </row>
    <row r="125" spans="1:6" ht="12.75">
      <c r="A125" s="25">
        <v>712</v>
      </c>
      <c r="B125" s="2" t="s">
        <v>78</v>
      </c>
      <c r="C125" s="11">
        <v>35</v>
      </c>
      <c r="D125" s="11">
        <v>776</v>
      </c>
      <c r="E125" s="29">
        <v>14621569</v>
      </c>
      <c r="F125" s="28">
        <f>+E125/D125</f>
        <v>18842.228092783505</v>
      </c>
    </row>
    <row r="126" spans="1:6" ht="12.75">
      <c r="A126" s="25">
        <v>713</v>
      </c>
      <c r="B126" s="2" t="s">
        <v>79</v>
      </c>
      <c r="C126" s="11">
        <v>346</v>
      </c>
      <c r="D126" s="11">
        <v>5084</v>
      </c>
      <c r="E126" s="29">
        <v>94811210</v>
      </c>
      <c r="F126" s="28">
        <f>+E126/D126</f>
        <v>18648.939811172306</v>
      </c>
    </row>
    <row r="127" spans="5:6" ht="12.75">
      <c r="E127" s="29"/>
      <c r="F127" s="28"/>
    </row>
    <row r="128" spans="1:6" s="5" customFormat="1" ht="12.75">
      <c r="A128" s="5" t="s">
        <v>109</v>
      </c>
      <c r="C128" s="12">
        <v>2605</v>
      </c>
      <c r="D128" s="12">
        <f>SUM(D129:D130)</f>
        <v>40504</v>
      </c>
      <c r="E128" s="26">
        <f>SUM(E129:E130)</f>
        <v>563158923</v>
      </c>
      <c r="F128" s="26">
        <f>+E128/D128</f>
        <v>13903.785379221805</v>
      </c>
    </row>
    <row r="129" spans="1:6" ht="12.75">
      <c r="A129" s="25">
        <v>721</v>
      </c>
      <c r="B129" s="2" t="s">
        <v>80</v>
      </c>
      <c r="C129" s="11">
        <v>211</v>
      </c>
      <c r="D129" s="11">
        <v>4195</v>
      </c>
      <c r="E129" s="29">
        <v>86108984</v>
      </c>
      <c r="F129" s="28">
        <f>+E129/D129</f>
        <v>20526.57544696067</v>
      </c>
    </row>
    <row r="130" spans="1:6" ht="12.75">
      <c r="A130" s="25">
        <v>722</v>
      </c>
      <c r="B130" s="2" t="s">
        <v>81</v>
      </c>
      <c r="C130" s="11">
        <v>2394</v>
      </c>
      <c r="D130" s="11">
        <v>36309</v>
      </c>
      <c r="E130" s="29">
        <v>477049939</v>
      </c>
      <c r="F130" s="28">
        <f>+E130/D130</f>
        <v>13138.61409017048</v>
      </c>
    </row>
    <row r="131" spans="5:6" ht="12.75">
      <c r="E131" s="29"/>
      <c r="F131" s="28"/>
    </row>
    <row r="132" spans="1:6" s="5" customFormat="1" ht="12.75">
      <c r="A132" s="5" t="s">
        <v>135</v>
      </c>
      <c r="C132" s="12">
        <v>3161</v>
      </c>
      <c r="D132" s="12">
        <f>SUM(D133:D136)</f>
        <v>17634</v>
      </c>
      <c r="E132" s="26">
        <f>SUM(E133:E136)</f>
        <v>395703599</v>
      </c>
      <c r="F132" s="26">
        <f>+E132/D132</f>
        <v>22439.80940229103</v>
      </c>
    </row>
    <row r="133" spans="1:6" ht="12.75">
      <c r="A133" s="25">
        <v>811</v>
      </c>
      <c r="B133" s="2" t="s">
        <v>82</v>
      </c>
      <c r="C133" s="11">
        <v>1017</v>
      </c>
      <c r="D133" s="11">
        <v>4224</v>
      </c>
      <c r="E133" s="29">
        <v>126087843</v>
      </c>
      <c r="F133" s="28">
        <f>+E133/D133</f>
        <v>29850.34161931818</v>
      </c>
    </row>
    <row r="134" spans="1:6" ht="12.75">
      <c r="A134" s="25">
        <v>812</v>
      </c>
      <c r="B134" s="2" t="s">
        <v>83</v>
      </c>
      <c r="C134" s="11">
        <v>927</v>
      </c>
      <c r="D134" s="11">
        <v>5026</v>
      </c>
      <c r="E134" s="29">
        <v>96449938</v>
      </c>
      <c r="F134" s="28">
        <f>+E134/D134</f>
        <v>19190.198567449264</v>
      </c>
    </row>
    <row r="135" spans="1:6" ht="12.75">
      <c r="A135" s="25">
        <v>813</v>
      </c>
      <c r="B135" s="2" t="s">
        <v>84</v>
      </c>
      <c r="C135" s="11">
        <v>852</v>
      </c>
      <c r="D135" s="11">
        <v>7866</v>
      </c>
      <c r="E135" s="29">
        <v>162632915</v>
      </c>
      <c r="F135" s="28">
        <f>+E135/D135</f>
        <v>20675.42779049072</v>
      </c>
    </row>
    <row r="136" spans="1:6" ht="12.75">
      <c r="A136" s="25">
        <v>814</v>
      </c>
      <c r="B136" s="2" t="s">
        <v>85</v>
      </c>
      <c r="C136" s="11">
        <v>366</v>
      </c>
      <c r="D136" s="11">
        <v>518</v>
      </c>
      <c r="E136" s="29">
        <v>10532903</v>
      </c>
      <c r="F136" s="28">
        <f>+E136/D136</f>
        <v>20333.789575289575</v>
      </c>
    </row>
    <row r="137" spans="1:6" ht="12.75">
      <c r="A137" s="25"/>
      <c r="E137" s="29"/>
      <c r="F137" s="28"/>
    </row>
    <row r="138" spans="1:6" s="5" customFormat="1" ht="12.75">
      <c r="A138" s="24">
        <v>999</v>
      </c>
      <c r="B138" s="5" t="s">
        <v>87</v>
      </c>
      <c r="C138" s="12">
        <v>1338</v>
      </c>
      <c r="D138" s="12">
        <v>2240</v>
      </c>
      <c r="E138" s="31">
        <v>79029104</v>
      </c>
      <c r="F138" s="26">
        <f>+E138/D138</f>
        <v>35280.85</v>
      </c>
    </row>
    <row r="139" spans="5:6" ht="12.75">
      <c r="E139" s="29"/>
      <c r="F139" s="28"/>
    </row>
    <row r="140" spans="1:6" s="5" customFormat="1" ht="12.75">
      <c r="A140" s="5" t="s">
        <v>111</v>
      </c>
      <c r="C140" s="12">
        <f>SUM(C141:C143)</f>
        <v>676</v>
      </c>
      <c r="D140" s="12">
        <f>SUM(D141:D143)</f>
        <v>64372</v>
      </c>
      <c r="E140" s="26">
        <f>SUM(E141:E143)</f>
        <v>2867162547</v>
      </c>
      <c r="F140" s="26">
        <f>+E140/D140</f>
        <v>44540.52300689741</v>
      </c>
    </row>
    <row r="141" spans="2:6" ht="12.75">
      <c r="B141" s="2" t="s">
        <v>136</v>
      </c>
      <c r="C141" s="11">
        <v>181</v>
      </c>
      <c r="D141" s="11">
        <v>10239</v>
      </c>
      <c r="E141" s="29">
        <v>578367961</v>
      </c>
      <c r="F141" s="28">
        <f>+E141/D141</f>
        <v>56486.762476804375</v>
      </c>
    </row>
    <row r="142" spans="2:6" ht="12.75">
      <c r="B142" s="2" t="s">
        <v>137</v>
      </c>
      <c r="C142" s="11">
        <v>60</v>
      </c>
      <c r="D142" s="11">
        <v>18239</v>
      </c>
      <c r="E142" s="29">
        <v>830627091</v>
      </c>
      <c r="F142" s="28">
        <f>+E142/D142</f>
        <v>45541.262733702504</v>
      </c>
    </row>
    <row r="143" spans="2:6" ht="12.75">
      <c r="B143" s="2" t="s">
        <v>138</v>
      </c>
      <c r="C143" s="11">
        <v>435</v>
      </c>
      <c r="D143" s="11">
        <v>35894</v>
      </c>
      <c r="E143" s="29">
        <v>1458167495</v>
      </c>
      <c r="F143" s="28">
        <f>+E143/D143</f>
        <v>40624.26854070318</v>
      </c>
    </row>
    <row r="146" spans="1:3" ht="12.75">
      <c r="A146" s="80" t="s">
        <v>139</v>
      </c>
      <c r="B146" s="80"/>
      <c r="C146" s="9"/>
    </row>
    <row r="147" spans="1:3" ht="12.75">
      <c r="A147" s="80" t="s">
        <v>140</v>
      </c>
      <c r="B147" s="80"/>
      <c r="C147" s="9"/>
    </row>
    <row r="162" ht="12.75">
      <c r="E162" s="30"/>
    </row>
  </sheetData>
  <sheetProtection/>
  <mergeCells count="4">
    <mergeCell ref="A1:F1"/>
    <mergeCell ref="A2:F2"/>
    <mergeCell ref="A146:B146"/>
    <mergeCell ref="A147:B147"/>
  </mergeCells>
  <printOptions horizontalCentered="1"/>
  <pageMargins left="0.06" right="0.04" top="0.67" bottom="0.25" header="0.5" footer="0.5"/>
  <pageSetup fitToHeight="0" fitToWidth="0" horizontalDpi="600" verticalDpi="600" orientation="portrait" scale="90" r:id="rId1"/>
  <rowBreaks count="2" manualBreakCount="2">
    <brk id="57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PSB LAN Support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Walker</dc:creator>
  <cp:keywords/>
  <dc:description/>
  <cp:lastModifiedBy>Agresti, Joseph (DLT)</cp:lastModifiedBy>
  <cp:lastPrinted>2003-06-03T13:21:41Z</cp:lastPrinted>
  <dcterms:created xsi:type="dcterms:W3CDTF">2001-08-15T16:48:32Z</dcterms:created>
  <dcterms:modified xsi:type="dcterms:W3CDTF">2022-09-02T13:57:36Z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/>
  </property>
</Properties>
</file>